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 activeTab="2"/>
  </bookViews>
  <sheets>
    <sheet name="COPERTINA BUDGET (2)" sheetId="60" r:id="rId1"/>
    <sheet name="COPERTINA BUDGET" sheetId="52" r:id="rId2"/>
    <sheet name="Budget Dipartimento e Centro" sheetId="12" r:id="rId3"/>
    <sheet name="SCHEMA B" sheetId="56" r:id="rId4"/>
  </sheets>
  <definedNames>
    <definedName name="_xlnm.Print_Area" localSheetId="2">'Budget Dipartimento e Centro'!$A$1:$E$267</definedName>
    <definedName name="_xlnm.Print_Area" localSheetId="1">'COPERTINA BUDGET'!$A$1:$I$38</definedName>
    <definedName name="_xlnm.Print_Area" localSheetId="0">'COPERTINA BUDGET (2)'!$A$1:$I$38</definedName>
    <definedName name="_xlnm.Print_Titles" localSheetId="2">'Budget Dipartimento e Centro'!$6:$6</definedName>
  </definedNames>
  <calcPr calcId="162913"/>
</workbook>
</file>

<file path=xl/calcChain.xml><?xml version="1.0" encoding="utf-8"?>
<calcChain xmlns="http://schemas.openxmlformats.org/spreadsheetml/2006/main">
  <c r="C71" i="12" l="1"/>
  <c r="C67" i="12"/>
  <c r="D265" i="12" l="1"/>
  <c r="D264" i="12" s="1"/>
  <c r="D153" i="12"/>
  <c r="E153" i="12"/>
  <c r="C153" i="12"/>
  <c r="D90" i="12"/>
  <c r="E90" i="12"/>
  <c r="C90" i="12"/>
  <c r="C94" i="12"/>
  <c r="E94" i="12"/>
  <c r="D94" i="12"/>
  <c r="C265" i="12" l="1"/>
  <c r="C264" i="12" s="1"/>
  <c r="F78" i="56" l="1"/>
  <c r="F77" i="56" s="1"/>
  <c r="E78" i="56"/>
  <c r="D78" i="56"/>
  <c r="C78" i="56"/>
  <c r="C77" i="56" s="1"/>
  <c r="E77" i="56"/>
  <c r="D77" i="56"/>
  <c r="E265" i="12" l="1"/>
  <c r="E264" i="12" s="1"/>
  <c r="C167" i="12" l="1"/>
  <c r="C166" i="12" s="1"/>
  <c r="C161" i="12"/>
  <c r="C160" i="12" s="1"/>
  <c r="C158" i="12"/>
  <c r="C157" i="12" s="1"/>
  <c r="C150" i="12"/>
  <c r="C131" i="12"/>
  <c r="C127" i="12"/>
  <c r="C125" i="12"/>
  <c r="C120" i="12"/>
  <c r="C109" i="12"/>
  <c r="C107" i="12"/>
  <c r="C104" i="12"/>
  <c r="C101" i="12"/>
  <c r="C99" i="12"/>
  <c r="C97" i="12"/>
  <c r="C250" i="12"/>
  <c r="E201" i="12"/>
  <c r="D201" i="12"/>
  <c r="E198" i="12"/>
  <c r="D198" i="12"/>
  <c r="E195" i="12"/>
  <c r="D195" i="12"/>
  <c r="E183" i="12"/>
  <c r="D183" i="12"/>
  <c r="C79" i="12"/>
  <c r="C78" i="12" s="1"/>
  <c r="C66" i="12"/>
  <c r="C62" i="12"/>
  <c r="C58" i="12"/>
  <c r="C54" i="12"/>
  <c r="C47" i="12"/>
  <c r="C40" i="12"/>
  <c r="C33" i="12"/>
  <c r="C8" i="12"/>
  <c r="C7" i="12" s="1"/>
  <c r="D182" i="12" l="1"/>
  <c r="C119" i="12"/>
  <c r="E182" i="12"/>
  <c r="C89" i="12"/>
  <c r="E247" i="12"/>
  <c r="D247" i="12"/>
  <c r="E244" i="12"/>
  <c r="D244" i="12"/>
  <c r="E241" i="12"/>
  <c r="D241" i="12"/>
  <c r="E229" i="12"/>
  <c r="D229" i="12"/>
  <c r="D228" i="12" s="1"/>
  <c r="E250" i="12"/>
  <c r="E249" i="12" s="1"/>
  <c r="D250" i="12"/>
  <c r="D249" i="12" s="1"/>
  <c r="E226" i="12"/>
  <c r="D226" i="12"/>
  <c r="E213" i="12"/>
  <c r="D213" i="12"/>
  <c r="E211" i="12"/>
  <c r="D211" i="12"/>
  <c r="C226" i="12"/>
  <c r="C213" i="12"/>
  <c r="C211" i="12"/>
  <c r="E180" i="12"/>
  <c r="E179" i="12" s="1"/>
  <c r="D180" i="12"/>
  <c r="D179" i="12" s="1"/>
  <c r="E177" i="12"/>
  <c r="E176" i="12" s="1"/>
  <c r="D177" i="12"/>
  <c r="D176" i="12" s="1"/>
  <c r="E174" i="12"/>
  <c r="E173" i="12" s="1"/>
  <c r="D174" i="12"/>
  <c r="D173" i="12" s="1"/>
  <c r="E167" i="12"/>
  <c r="E166" i="12" s="1"/>
  <c r="D167" i="12"/>
  <c r="D166" i="12" s="1"/>
  <c r="E161" i="12"/>
  <c r="E160" i="12" s="1"/>
  <c r="D161" i="12"/>
  <c r="D160" i="12"/>
  <c r="E158" i="12"/>
  <c r="E157" i="12" s="1"/>
  <c r="D158" i="12"/>
  <c r="D157" i="12" s="1"/>
  <c r="E150" i="12"/>
  <c r="D150" i="12"/>
  <c r="E131" i="12"/>
  <c r="D131" i="12"/>
  <c r="E127" i="12"/>
  <c r="D127" i="12"/>
  <c r="E125" i="12"/>
  <c r="D125" i="12"/>
  <c r="E120" i="12"/>
  <c r="D120" i="12"/>
  <c r="E109" i="12"/>
  <c r="D109" i="12"/>
  <c r="E107" i="12"/>
  <c r="D107" i="12"/>
  <c r="E104" i="12"/>
  <c r="D104" i="12"/>
  <c r="E101" i="12"/>
  <c r="D101" i="12"/>
  <c r="E99" i="12"/>
  <c r="D99" i="12"/>
  <c r="E97" i="12"/>
  <c r="D97" i="12"/>
  <c r="C84" i="12"/>
  <c r="C83" i="12" s="1"/>
  <c r="C26" i="12"/>
  <c r="C25" i="12" s="1"/>
  <c r="E66" i="12"/>
  <c r="D66" i="12"/>
  <c r="E62" i="12"/>
  <c r="D62" i="12"/>
  <c r="E58" i="12"/>
  <c r="D58" i="12"/>
  <c r="E54" i="12"/>
  <c r="D54" i="12"/>
  <c r="E47" i="12"/>
  <c r="D47" i="12"/>
  <c r="E40" i="12"/>
  <c r="D40" i="12"/>
  <c r="E33" i="12"/>
  <c r="D33" i="12"/>
  <c r="E26" i="12"/>
  <c r="D26" i="12"/>
  <c r="C19" i="12"/>
  <c r="C16" i="12"/>
  <c r="C12" i="12"/>
  <c r="E19" i="12"/>
  <c r="D19" i="12"/>
  <c r="E16" i="12"/>
  <c r="D16" i="12"/>
  <c r="E12" i="12"/>
  <c r="D12" i="12"/>
  <c r="E8" i="12"/>
  <c r="E7" i="12" s="1"/>
  <c r="D8" i="12"/>
  <c r="D7" i="12" s="1"/>
  <c r="C247" i="12"/>
  <c r="C244" i="12"/>
  <c r="C241" i="12"/>
  <c r="C229" i="12"/>
  <c r="C249" i="12"/>
  <c r="C201" i="12"/>
  <c r="C198" i="12"/>
  <c r="C195" i="12"/>
  <c r="C183" i="12"/>
  <c r="C180" i="12"/>
  <c r="C179" i="12" s="1"/>
  <c r="C177" i="12"/>
  <c r="C176" i="12" s="1"/>
  <c r="C174" i="12"/>
  <c r="C173" i="12" s="1"/>
  <c r="E84" i="12"/>
  <c r="E83" i="12" s="1"/>
  <c r="E79" i="12"/>
  <c r="E78" i="12" s="1"/>
  <c r="D84" i="12"/>
  <c r="D83" i="12" s="1"/>
  <c r="D79" i="12"/>
  <c r="D78" i="12" s="1"/>
  <c r="C210" i="12" l="1"/>
  <c r="E228" i="12"/>
  <c r="D25" i="12"/>
  <c r="C182" i="12"/>
  <c r="E210" i="12"/>
  <c r="E254" i="12" s="1"/>
  <c r="D210" i="12"/>
  <c r="D254" i="12" s="1"/>
  <c r="E119" i="12"/>
  <c r="E11" i="12"/>
  <c r="D119" i="12"/>
  <c r="E89" i="12"/>
  <c r="D89" i="12"/>
  <c r="E25" i="12"/>
  <c r="D11" i="12"/>
  <c r="C203" i="12"/>
  <c r="C11" i="12"/>
  <c r="C86" i="12" s="1"/>
  <c r="C256" i="12" s="1"/>
  <c r="C228" i="12"/>
  <c r="D86" i="12" l="1"/>
  <c r="D256" i="12" s="1"/>
  <c r="E86" i="12"/>
  <c r="E256" i="12" s="1"/>
  <c r="C254" i="12"/>
  <c r="C257" i="12" s="1"/>
  <c r="C262" i="12" s="1"/>
  <c r="E203" i="12"/>
  <c r="E257" i="12" s="1"/>
  <c r="D203" i="12"/>
  <c r="D257" i="12" s="1"/>
  <c r="D262" i="12" l="1"/>
  <c r="E262" i="12"/>
</calcChain>
</file>

<file path=xl/sharedStrings.xml><?xml version="1.0" encoding="utf-8"?>
<sst xmlns="http://schemas.openxmlformats.org/spreadsheetml/2006/main" count="610" uniqueCount="534">
  <si>
    <t>CA.03.01</t>
  </si>
  <si>
    <t>PROVENTI PROPRI</t>
  </si>
  <si>
    <t>CA.03.01.01</t>
  </si>
  <si>
    <t>Proventi per la didattica</t>
  </si>
  <si>
    <t>CA.03.01.01.03</t>
  </si>
  <si>
    <t>Tasse e contributi corsi di perfezionamento</t>
  </si>
  <si>
    <t>CA.03.01.01.05</t>
  </si>
  <si>
    <t>Tasse e contributi Scuole di Specializzazione</t>
  </si>
  <si>
    <t>CA.03.02</t>
  </si>
  <si>
    <t>CONTRIBUTI</t>
  </si>
  <si>
    <t>CA.03.02.01</t>
  </si>
  <si>
    <t>Contributi Miur e altre amministrazioni centrali</t>
  </si>
  <si>
    <t>CA.03.02.07</t>
  </si>
  <si>
    <t>CA.03.02.07.01</t>
  </si>
  <si>
    <t>Contributi da enti privati in conto esercizio</t>
  </si>
  <si>
    <t>CA.03.02.08</t>
  </si>
  <si>
    <t>Contributi e finanziamenti da strutture interne</t>
  </si>
  <si>
    <t>CA.03.02.08.03</t>
  </si>
  <si>
    <t>CA.03.05</t>
  </si>
  <si>
    <t>ALTRI PROVENTI</t>
  </si>
  <si>
    <t>CA.03.05.01</t>
  </si>
  <si>
    <t>Altri proventi</t>
  </si>
  <si>
    <t xml:space="preserve">CA.03.05.01.06 </t>
  </si>
  <si>
    <t xml:space="preserve">CA.03.05.01.07 </t>
  </si>
  <si>
    <t xml:space="preserve">CA.03.05.01.13 </t>
  </si>
  <si>
    <t>CA.03.06</t>
  </si>
  <si>
    <t>PROVENTI FINANZIARI</t>
  </si>
  <si>
    <t>CA.03.06.01</t>
  </si>
  <si>
    <t>Proventi finanziari</t>
  </si>
  <si>
    <t>CA.03.06.01.01</t>
  </si>
  <si>
    <t>Interessi attivi</t>
  </si>
  <si>
    <t>COSTI</t>
  </si>
  <si>
    <t>CA.04.01</t>
  </si>
  <si>
    <t>COSTI SPECIFICI</t>
  </si>
  <si>
    <t>CA.04.01.01</t>
  </si>
  <si>
    <t>Sostegno agli studenti</t>
  </si>
  <si>
    <t>CA.04.01.02</t>
  </si>
  <si>
    <t>Interventi per il diritto allo studio</t>
  </si>
  <si>
    <t>CA.04.01.02.05</t>
  </si>
  <si>
    <t>Interventi di orientamento e tutorato</t>
  </si>
  <si>
    <t>CA.04.01.03</t>
  </si>
  <si>
    <t>Rimborsi tasse</t>
  </si>
  <si>
    <t>CA.04.01.03.01</t>
  </si>
  <si>
    <t>CA.04.01.04</t>
  </si>
  <si>
    <t>Borse di studio post-lauream</t>
  </si>
  <si>
    <t>CA.04.01.04.06</t>
  </si>
  <si>
    <t>CA.04.01.05</t>
  </si>
  <si>
    <t>Sostegno alla Ricerca e attività editoriale</t>
  </si>
  <si>
    <t>CA.04.01.05.01</t>
  </si>
  <si>
    <t>Pubblicazioni scientifiche</t>
  </si>
  <si>
    <t>CA.04.01.06</t>
  </si>
  <si>
    <t>Personale dedicato alla ricerca e alla didattica</t>
  </si>
  <si>
    <t>CA.04.01.06.09</t>
  </si>
  <si>
    <t>Assegnisti di ricerca</t>
  </si>
  <si>
    <t>CA.04.01.06.11</t>
  </si>
  <si>
    <t>CA.04.01.09</t>
  </si>
  <si>
    <t>Altri costi specifici</t>
  </si>
  <si>
    <t>CA.04.01.09.04</t>
  </si>
  <si>
    <t>Costi per la cooperazione internazionale</t>
  </si>
  <si>
    <t>CA.04.01.09.05</t>
  </si>
  <si>
    <t>CA.04.01.09.06</t>
  </si>
  <si>
    <t>CA.04.01.09.07</t>
  </si>
  <si>
    <t>Manifestazioni e Convegni</t>
  </si>
  <si>
    <t>CA.04.01.09.10</t>
  </si>
  <si>
    <t>CA.04.02</t>
  </si>
  <si>
    <t>COSTI GENERALI</t>
  </si>
  <si>
    <t>CA.04.02.02</t>
  </si>
  <si>
    <t>Altri costi generali per il personale</t>
  </si>
  <si>
    <t>CA.04.02.02.01</t>
  </si>
  <si>
    <t>Buoni pasto</t>
  </si>
  <si>
    <t>CA.04.02.02.02</t>
  </si>
  <si>
    <t>CA.04.02.02.03</t>
  </si>
  <si>
    <t>Costi per la formazione del personale T.A.</t>
  </si>
  <si>
    <t>CA.04.02.02.06</t>
  </si>
  <si>
    <t>Altri oneri</t>
  </si>
  <si>
    <t>CA.04.02.03</t>
  </si>
  <si>
    <t>Collaborazioni coordinate e continuative amministrative</t>
  </si>
  <si>
    <t>CA.04.02.03.01</t>
  </si>
  <si>
    <t>Collaborazioni coordinate continuative amministrative</t>
  </si>
  <si>
    <t>CA.04.02.04</t>
  </si>
  <si>
    <t>Acquisto materiali</t>
  </si>
  <si>
    <t>CA.04.02.04.01</t>
  </si>
  <si>
    <t>Acquisto materiali di consumo</t>
  </si>
  <si>
    <t>CA.04.02.04.03</t>
  </si>
  <si>
    <t>Cancelleria e altri materiali di consumo</t>
  </si>
  <si>
    <t>CA.04.02.04.05</t>
  </si>
  <si>
    <t>Acquisto di libri, periodici, materiale bibliografico</t>
  </si>
  <si>
    <t>CA.04.02.05</t>
  </si>
  <si>
    <t>Servizi e collaborazioni tecnico gestionali</t>
  </si>
  <si>
    <t>CA.04.02.05.01</t>
  </si>
  <si>
    <t xml:space="preserve"> Consulenze gestionali</t>
  </si>
  <si>
    <t>CA.04.02.05.11</t>
  </si>
  <si>
    <t>Spese postali e di spedizione</t>
  </si>
  <si>
    <t>CA.04.02.05.12</t>
  </si>
  <si>
    <t>Assicurazioni</t>
  </si>
  <si>
    <t>CA.04.02.05.13</t>
  </si>
  <si>
    <t>Oneri per fideiussioni</t>
  </si>
  <si>
    <t xml:space="preserve">CA.04.02.05.14 </t>
  </si>
  <si>
    <t>Spese di rappresentanza</t>
  </si>
  <si>
    <t>CA.04.02.05.15</t>
  </si>
  <si>
    <t>Assistenza informatica e manutenzione software</t>
  </si>
  <si>
    <t xml:space="preserve">CA.04.02.05.20 </t>
  </si>
  <si>
    <t>Servizi di stampa</t>
  </si>
  <si>
    <t xml:space="preserve">CA.04.02.05.21 </t>
  </si>
  <si>
    <t>Altri oneri per servizi</t>
  </si>
  <si>
    <t>CA.04.02.05.22</t>
  </si>
  <si>
    <t>Utenze e canoni per energia elettrica</t>
  </si>
  <si>
    <t>CA.04.02.05.23</t>
  </si>
  <si>
    <t>CA.04.02.05.24</t>
  </si>
  <si>
    <t>Utenze e canoni per gas</t>
  </si>
  <si>
    <t xml:space="preserve">CA.04.02.05.25 </t>
  </si>
  <si>
    <t>Utenze e canoni per servizi di telefonia</t>
  </si>
  <si>
    <t>CA.04.02.05.26</t>
  </si>
  <si>
    <t>Utenze e canoni per sistema informativo di ateneo</t>
  </si>
  <si>
    <t>CA.04.02.05.31</t>
  </si>
  <si>
    <t>Manutenzione immobili</t>
  </si>
  <si>
    <t>CA.04.02.05.32</t>
  </si>
  <si>
    <t>Manutenzione ordinaria e riparazioni di apparecchiature</t>
  </si>
  <si>
    <t>CA.04.02.05.35</t>
  </si>
  <si>
    <t>Servizi di trasporto e facchinaggio</t>
  </si>
  <si>
    <t>CA.04.02.06</t>
  </si>
  <si>
    <t>Costi per godimenti beni di terzi</t>
  </si>
  <si>
    <t>CA.04.02.06.02</t>
  </si>
  <si>
    <t>Noleggi e spese accessorie</t>
  </si>
  <si>
    <t>CA.04.02.07</t>
  </si>
  <si>
    <t>Altri costi generali</t>
  </si>
  <si>
    <t>CA.04.02.07.02</t>
  </si>
  <si>
    <t>CA.04.02.07.03</t>
  </si>
  <si>
    <t>Quote associative</t>
  </si>
  <si>
    <t>CA.04.05</t>
  </si>
  <si>
    <t>ACCANTONAMENTI  PER RISCHI E ONERI</t>
  </si>
  <si>
    <t>CA.04.05.01</t>
  </si>
  <si>
    <t>Accantonamenti per rischi ed oneri</t>
  </si>
  <si>
    <t>CA.04.05.01.16</t>
  </si>
  <si>
    <t>Accantonamento a fondo di riserva per oneri imprevisti</t>
  </si>
  <si>
    <t>CA.04.06</t>
  </si>
  <si>
    <t>ONERI DIVERSI DI GESTIONE</t>
  </si>
  <si>
    <t>CA.04.06.01</t>
  </si>
  <si>
    <t>Oneri diversi</t>
  </si>
  <si>
    <t>CA.04.06.01.01</t>
  </si>
  <si>
    <t>Imposte varie</t>
  </si>
  <si>
    <t>CA.04.06.01.09</t>
  </si>
  <si>
    <t xml:space="preserve"> Altri tributi</t>
  </si>
  <si>
    <t>CA.04.06.01.14</t>
  </si>
  <si>
    <t>CA.04.07</t>
  </si>
  <si>
    <t>COSTI ED ONERI DA DESTINARE ALLE STRUTTURE INTERNE</t>
  </si>
  <si>
    <t>CA.04.07.01</t>
  </si>
  <si>
    <t>Costi ed oneri di esercizio da destinare alle strutture interne</t>
  </si>
  <si>
    <t>CA.04.07.01.02</t>
  </si>
  <si>
    <t>CA.04.07.01.10</t>
  </si>
  <si>
    <t>Ai Dipartimenti per convegni e iniziative culturali</t>
  </si>
  <si>
    <t>CA.05.01</t>
  </si>
  <si>
    <t>ONERI FINANZIARI</t>
  </si>
  <si>
    <t>CA.05.01.01</t>
  </si>
  <si>
    <t>Interessi ed altri oneri finanziari</t>
  </si>
  <si>
    <t>CA.05.01.01.03</t>
  </si>
  <si>
    <t>Altri oneri finanziari</t>
  </si>
  <si>
    <t>ONERI STRAORDINARI</t>
  </si>
  <si>
    <t>CA.06.02.01</t>
  </si>
  <si>
    <t>Oneri straordinari</t>
  </si>
  <si>
    <t>CA.06.02.01.04</t>
  </si>
  <si>
    <t>Altri oneri straordinari</t>
  </si>
  <si>
    <t>CA.07.01</t>
  </si>
  <si>
    <t>IMPOSTE SUL REDDITO DELL’ESERCIZIO CORRENTI, DIFFERITE, ANTICIPATE</t>
  </si>
  <si>
    <t>CA.07.01.01</t>
  </si>
  <si>
    <t>Imposte sul reddito dell'esercizio</t>
  </si>
  <si>
    <t>CA.07.01.01.01</t>
  </si>
  <si>
    <t>Ires</t>
  </si>
  <si>
    <t>CA.10.01</t>
  </si>
  <si>
    <t>CA.10.01.05</t>
  </si>
  <si>
    <t>Oneri per attività c/terzi</t>
  </si>
  <si>
    <t>CA.10.01.05.01</t>
  </si>
  <si>
    <t>TOTALE COSTI</t>
  </si>
  <si>
    <t>CA.01.01</t>
  </si>
  <si>
    <t>IMMOBILIZZAZIONI</t>
  </si>
  <si>
    <t>CA.01.01.01</t>
  </si>
  <si>
    <t>Immobilizzazioni immateriali</t>
  </si>
  <si>
    <t xml:space="preserve">CA.01.01.01.04 </t>
  </si>
  <si>
    <t>CA.01.01.02</t>
  </si>
  <si>
    <t>Immobilizzazioni materiali</t>
  </si>
  <si>
    <t>CA.01.01.02.04</t>
  </si>
  <si>
    <t>Impianti</t>
  </si>
  <si>
    <t>CA.01.01.02.06</t>
  </si>
  <si>
    <t>Attrezzature informatiche</t>
  </si>
  <si>
    <t>CA.01.01.02.07</t>
  </si>
  <si>
    <t>Strumenti tecnici e attrezzature in genere</t>
  </si>
  <si>
    <t>CA.01.01.02.08</t>
  </si>
  <si>
    <t>Mobili e arredi</t>
  </si>
  <si>
    <t xml:space="preserve">CA.01.01.02.09 </t>
  </si>
  <si>
    <t>Macchine d'ufficio</t>
  </si>
  <si>
    <t>CA.01.01.02.10</t>
  </si>
  <si>
    <t>Automezzi e macchine operatrici</t>
  </si>
  <si>
    <t>CA.01.01.02.19</t>
  </si>
  <si>
    <t>Manutenzione straordinaria immobili</t>
  </si>
  <si>
    <t>CA.01.01.02.21</t>
  </si>
  <si>
    <t>Manutenzione straordinaria impianti specifici e generici</t>
  </si>
  <si>
    <t>CA.01.01.03</t>
  </si>
  <si>
    <t>Immobilizzazioni finanziarie</t>
  </si>
  <si>
    <t>CA.01.01.03.03</t>
  </si>
  <si>
    <t>COSTI ED ONERI PLURIENNALI DA DESTINARE ALLE STRUTTURE INTERNE</t>
  </si>
  <si>
    <t>CA.04.07.02</t>
  </si>
  <si>
    <t>Oneri pluriennali da destinare alle strutture interne</t>
  </si>
  <si>
    <t>CA.04.07.02.01</t>
  </si>
  <si>
    <t>Ai Dipartimenti per Ricerca Scientifica</t>
  </si>
  <si>
    <t>TOTALE INVESTIMENTI</t>
  </si>
  <si>
    <t>TOTALE COSTI+INVESTIMENTI</t>
  </si>
  <si>
    <t xml:space="preserve">BUDGET ECONOMICO </t>
  </si>
  <si>
    <t>BUDGET DEGLI INVESTIMENTI</t>
  </si>
  <si>
    <t>Recuperi e rimborsi</t>
  </si>
  <si>
    <t>Altri proventi per prestazioni di servizi e vendita di beni</t>
  </si>
  <si>
    <t>Proventi da servizi e consulenze c/terzi</t>
  </si>
  <si>
    <t>Concessioni Licenze d'uso, marchi e diritti</t>
  </si>
  <si>
    <t>Partecipazioni in altre imprese e consorzi</t>
  </si>
  <si>
    <t>VOCE BUDGET</t>
  </si>
  <si>
    <t>CA.00.01.01</t>
  </si>
  <si>
    <t>CA.00.01.01.01</t>
  </si>
  <si>
    <t>CA.00.01.01.03</t>
  </si>
  <si>
    <t>CA.00.01</t>
  </si>
  <si>
    <t>CA.11.01.01.01</t>
  </si>
  <si>
    <t>CA.00.01.01.02</t>
  </si>
  <si>
    <t>Missioni per mobilità  e cooperazione internazionale</t>
  </si>
  <si>
    <t>Indennità  di missioni e spese di viaggio</t>
  </si>
  <si>
    <t>Gettoni/indennità  e rimborsi spese ai membri degli organi istituzionali</t>
  </si>
  <si>
    <t>Altri costi per attività  istituzionali</t>
  </si>
  <si>
    <t>Utenze e canoni per acqua</t>
  </si>
  <si>
    <t xml:space="preserve">Altre restituzioni e rimborsi </t>
  </si>
  <si>
    <t>Oneri per attività  c/terzi</t>
  </si>
  <si>
    <t>DISPONIBILITA' DI BUDGET ANNO PRECEDENTE + PROVENTI</t>
  </si>
  <si>
    <t>Disponibilità di budget anni precedenti non utilizzata per il pareggio di bilancio</t>
  </si>
  <si>
    <t>Disponibilità di budget anni precedenti  da utilizzare</t>
  </si>
  <si>
    <t>Utilizzo disponibilità di budget anni precedenti</t>
  </si>
  <si>
    <t xml:space="preserve">Utilizzo fondi vincolati  a copertura di specifici interventi </t>
  </si>
  <si>
    <t>Incarichi didattici al personale docente e ricercatore e docenze a contratto</t>
  </si>
  <si>
    <t>Borse Master e  Scuole di specializzazione</t>
  </si>
  <si>
    <t>TOTALE DISPONIBILITA' DI BUDGET + PROVENTI</t>
  </si>
  <si>
    <t>DISPONIBILITA' DI BUDGET ANNI PRECEDENTI</t>
  </si>
  <si>
    <t>Utilizzo disponibilità di budget anni precedenti per il pareggio di bilancio</t>
  </si>
  <si>
    <t>CA.04.01.05.02</t>
  </si>
  <si>
    <t>CA.04.01.07</t>
  </si>
  <si>
    <t>CA.04.01.09.03</t>
  </si>
  <si>
    <t>Costi per pubblicazioni</t>
  </si>
  <si>
    <t>CA.04.02.05.17</t>
  </si>
  <si>
    <t>CA.04.02.06.04</t>
  </si>
  <si>
    <t>CA.04.07.01.12</t>
  </si>
  <si>
    <t>All'Amministrazione centrale per percentuale su prestazioni a pagamento</t>
  </si>
  <si>
    <t>CA.01.01.02.05</t>
  </si>
  <si>
    <t>Impianti e attrezzature didattiche</t>
  </si>
  <si>
    <t>CA.01.01.02.11</t>
  </si>
  <si>
    <t>Materiale bibliografico</t>
  </si>
  <si>
    <t>CA.04.06.01.15</t>
  </si>
  <si>
    <t>Altri oneri diversi</t>
  </si>
  <si>
    <t>CA.04.01.07.01</t>
  </si>
  <si>
    <t>CA.04.01.09.09</t>
  </si>
  <si>
    <t>Acquisto di libri, periodici, materiale bibliografico per didattica e ricerca</t>
  </si>
  <si>
    <t xml:space="preserve">Ai Dipartimenti trasferimenti correnti vari </t>
  </si>
  <si>
    <t>2017</t>
  </si>
  <si>
    <t>CA.03.01.02</t>
  </si>
  <si>
    <t>Ricerche Commissionate e trasferimento tecnologico</t>
  </si>
  <si>
    <t>CA.03.01.02.01</t>
  </si>
  <si>
    <t>Ricerche commissionate e trasferimento tecnologico a enti pubblici</t>
  </si>
  <si>
    <t>CA.03.01.02.02</t>
  </si>
  <si>
    <t>Ricerche commissionate e trasferimento tecnologico a privati</t>
  </si>
  <si>
    <t>CA.03.01.03</t>
  </si>
  <si>
    <t>Ricerche con finanziamenti competitivi</t>
  </si>
  <si>
    <t>CA.03.01.03.01</t>
  </si>
  <si>
    <t>Ricerche su finanziamenti competitivi da MIUR</t>
  </si>
  <si>
    <t>CA.03.01.03.02</t>
  </si>
  <si>
    <t>Ricerche su finanziamenti competitivi da altri Ministeri</t>
  </si>
  <si>
    <t>CA.03.01.03.03</t>
  </si>
  <si>
    <t>Ricerche su finanziamenti competitivi da UE e altri organismi internazionali</t>
  </si>
  <si>
    <t>CA.03.01.03.04</t>
  </si>
  <si>
    <t>Ricerche su finanziamenti competitivi da altri enti pubblici nazionali</t>
  </si>
  <si>
    <t>CA.03.01.03.05</t>
  </si>
  <si>
    <t>Ricerche su finanziamenti competitivi da privati</t>
  </si>
  <si>
    <t>CA.03.02.01.04</t>
  </si>
  <si>
    <t>Contributi diversi in conto esercizio</t>
  </si>
  <si>
    <t>CA.03.02.01.14</t>
  </si>
  <si>
    <t>Assegnazioni diverse a favore della ricerca</t>
  </si>
  <si>
    <t>CA.03.02.01.15</t>
  </si>
  <si>
    <t>Assegnazioni da altri ministeri per ricerca istituzionale</t>
  </si>
  <si>
    <t>CA.03.01.01.04</t>
  </si>
  <si>
    <t>Tasse e contributi Master</t>
  </si>
  <si>
    <t>CA.03.02.01.17</t>
  </si>
  <si>
    <t>Contributi diversi in c/capitale</t>
  </si>
  <si>
    <t>CA.03.02.01.18</t>
  </si>
  <si>
    <t>Contributi diversi da altri ministeri in conto esercizio</t>
  </si>
  <si>
    <t>CA.03.02.01.19</t>
  </si>
  <si>
    <t>Contributi diversi da altri ministeri in conto capitale</t>
  </si>
  <si>
    <t>CA.03.02.02</t>
  </si>
  <si>
    <t>Contributi Regioni e Province autonome</t>
  </si>
  <si>
    <t>CA.03.02.02.01</t>
  </si>
  <si>
    <t>Assegnazioni dalle Regioni, Province  Autonome per ricerca istituzionale</t>
  </si>
  <si>
    <t>CA.03.02.02.02</t>
  </si>
  <si>
    <t>Assegnazioni dalle Regioni, Province Autonome per funzionamento iniziative didattiche</t>
  </si>
  <si>
    <t>CA.03.02.02.03</t>
  </si>
  <si>
    <t>Altre assegnazioni dalle Regioni, Province Autonome in conto esercizio</t>
  </si>
  <si>
    <t>CA.03.02.02.04</t>
  </si>
  <si>
    <t>Assegnazioni dalle Regioni, Province Autonome-contributi diversi</t>
  </si>
  <si>
    <t>CA.03.02.02.05</t>
  </si>
  <si>
    <t>Assegnazioni dalle Regioni, Province Autonome - contributi in c/capitale</t>
  </si>
  <si>
    <t>CA.03.02.02.06</t>
  </si>
  <si>
    <t>Assegnazioni dalle Regioni, Provincie Autonome-accordi di programma</t>
  </si>
  <si>
    <t>CA.03.02.03</t>
  </si>
  <si>
    <t>Contributi altre Amministrazioni locali</t>
  </si>
  <si>
    <t>CA.03.02.03.01</t>
  </si>
  <si>
    <t>Assegnazioni da altre amministrazioni locali per ricerca istituzionale</t>
  </si>
  <si>
    <t>CA.03.02.03.02</t>
  </si>
  <si>
    <t>Assegnazioni da altre amministrazioni locali per funzionamento iniziative didattiche</t>
  </si>
  <si>
    <t>CA.03.02.03.03</t>
  </si>
  <si>
    <t>Altre assegnazioni da altre amministrazioni locali in conto esercizio</t>
  </si>
  <si>
    <t>CA.03.02.03.04</t>
  </si>
  <si>
    <t>Assegnazioni da altre amministrazioni locali - contributi diversi</t>
  </si>
  <si>
    <t>CA.03.02.03.05</t>
  </si>
  <si>
    <t>Assegnazioni da altre amministrazioni locali - contributi in c/capitale</t>
  </si>
  <si>
    <t>CA.03.02.03.06</t>
  </si>
  <si>
    <t>Assegnazioni da altre amministrazioni locali - Accordi di programma</t>
  </si>
  <si>
    <t>CA.03.02.04</t>
  </si>
  <si>
    <t>Contributi Unione Europea e altri Organismi Internazionali</t>
  </si>
  <si>
    <t>CA.03.02.04.01</t>
  </si>
  <si>
    <t>Contributi da Unione Europea in conto esercizio</t>
  </si>
  <si>
    <t>CA.03.02.04.02</t>
  </si>
  <si>
    <t>Contributi da Unione Europea in conto capitale</t>
  </si>
  <si>
    <t>CA.03.02.04.03</t>
  </si>
  <si>
    <t>Contributi da Unione Europea per ricerca istituzionale</t>
  </si>
  <si>
    <t>CA.03.02.04.04</t>
  </si>
  <si>
    <t>Contributi altri organismi intern.li in conto esercizio</t>
  </si>
  <si>
    <t>CA.03.02.04.05</t>
  </si>
  <si>
    <t>Contributi altri organismi intern.li in conto capitale</t>
  </si>
  <si>
    <t>CA.03.02.04.06</t>
  </si>
  <si>
    <t>Contributi altri organismi intern.li per ricerca istituzionale</t>
  </si>
  <si>
    <t>CA.03.02.05</t>
  </si>
  <si>
    <t>Contributi da Università</t>
  </si>
  <si>
    <t>CA.03.02.05.01</t>
  </si>
  <si>
    <t>Contributi da Università in conto esercizio</t>
  </si>
  <si>
    <t>CA.03.02.05.02</t>
  </si>
  <si>
    <t>Contributi da Università in conto capitale</t>
  </si>
  <si>
    <t>CA.03.02.05.03</t>
  </si>
  <si>
    <t>Contributi da Università per ricerca istituzionale</t>
  </si>
  <si>
    <t>CA.03.02.06</t>
  </si>
  <si>
    <t>Contributi da Altri (pubblici)</t>
  </si>
  <si>
    <t>CA.03.02.06.01</t>
  </si>
  <si>
    <t>Contributi da enti pubblici in conto esercizio</t>
  </si>
  <si>
    <t>CA.03.02.06.02</t>
  </si>
  <si>
    <t>Contributi da enti pubblici in conto capitale</t>
  </si>
  <si>
    <t>CA.03.02.06.03</t>
  </si>
  <si>
    <t>Contributi da enti pubblici  per ricerca istituzionale</t>
  </si>
  <si>
    <t>Contributi da Altri (privati)</t>
  </si>
  <si>
    <t>CA.03.02.07.02</t>
  </si>
  <si>
    <t>Contributi da enti privati in conto capitale</t>
  </si>
  <si>
    <t>CA.03.02.07.03</t>
  </si>
  <si>
    <t>Contributi da enti privati  per ricerca istituzionale</t>
  </si>
  <si>
    <t>CA.03.02.08.01</t>
  </si>
  <si>
    <t>Contributi per dotazione ordinaria</t>
  </si>
  <si>
    <t>CA.03.02.08.02</t>
  </si>
  <si>
    <t>Contributi per trasferimenti correnti vari</t>
  </si>
  <si>
    <t>Contributi per cofinanziamento assegni di ricerca</t>
  </si>
  <si>
    <t>CA.03.02.08.04</t>
  </si>
  <si>
    <t>Contributi per funzionamento dottorati di ricerca</t>
  </si>
  <si>
    <t>CA.03.02.08.05</t>
  </si>
  <si>
    <t>Contributi per funzionamento dei laboratori didattici</t>
  </si>
  <si>
    <t>CA.03.02.08.06</t>
  </si>
  <si>
    <t>Contributi per attività didattiche</t>
  </si>
  <si>
    <t>CA.03.02.08.07</t>
  </si>
  <si>
    <t>Contributi per convegni e iniziative culturali</t>
  </si>
  <si>
    <t>CA.03.02.08.09</t>
  </si>
  <si>
    <t>Finanziamenti per Ricerca Scientifica</t>
  </si>
  <si>
    <t>CA.03.02.08.10</t>
  </si>
  <si>
    <t>Finanziamenti per attrezzature</t>
  </si>
  <si>
    <t>CA.03.02.08.11</t>
  </si>
  <si>
    <t>Finanziamenti per investimenti vari</t>
  </si>
  <si>
    <t>CA.03.02.08.12</t>
  </si>
  <si>
    <t>Finanziamenti per materiale bibliografico</t>
  </si>
  <si>
    <t>Altri costi per il sostegno alla ricerca e attività editoriale</t>
  </si>
  <si>
    <t>Acquisto materiale di consumo per laboratori</t>
  </si>
  <si>
    <t>CA.04.01.09.01</t>
  </si>
  <si>
    <t>Missioni personale docente e ricercatore</t>
  </si>
  <si>
    <t>CA.04.01.09.02</t>
  </si>
  <si>
    <t>Missioni altro personale dedicato alla ricerca e alla didattica</t>
  </si>
  <si>
    <t>Costi generali per attività istituzionali</t>
  </si>
  <si>
    <t>Smaltimento rifiuti nocivi</t>
  </si>
  <si>
    <t>Licenze software</t>
  </si>
  <si>
    <t xml:space="preserve">BUDGET </t>
  </si>
  <si>
    <t>CA.04.07.01.13</t>
  </si>
  <si>
    <t>All'Amministrazione centrale per trasferimenti correnti</t>
  </si>
  <si>
    <t>ONERI PER PROGETTI</t>
  </si>
  <si>
    <t>CA.10.01.01</t>
  </si>
  <si>
    <t>CA.10.01.01.01</t>
  </si>
  <si>
    <t>Oneri per progetti di ricerca finanziati dal MIUR</t>
  </si>
  <si>
    <t>Oneri per progetti di ricerca</t>
  </si>
  <si>
    <t>CA.10.01.01.02</t>
  </si>
  <si>
    <t>Oneri  per progetti di ricerca finanziati in modo esclusivo dall`Ateneo</t>
  </si>
  <si>
    <t>CA.10.01.01.03</t>
  </si>
  <si>
    <t>Oneri per progetti di ricerca finanziati da altre Amministrazioni Centrali dello Stato</t>
  </si>
  <si>
    <t>CA.10.01.01.04</t>
  </si>
  <si>
    <t>Oneri  per progetti di ricerca finanziati da altre P.A.</t>
  </si>
  <si>
    <t>CA.10.01.01.05</t>
  </si>
  <si>
    <t>Oneri per progetti di ricerca  finanziati da Regioni</t>
  </si>
  <si>
    <t>CA.10.01.01.06</t>
  </si>
  <si>
    <t>Oneri per progetti di ricerca  finanziati da Enti Territoriali</t>
  </si>
  <si>
    <t>CA.10.01.01.07</t>
  </si>
  <si>
    <t>Oneri  per progetti europei finanziati nell'ambito dei programmi quadro</t>
  </si>
  <si>
    <t>CA.10.01.01.08</t>
  </si>
  <si>
    <t>Oneri  per altri programmi di ricerca europei</t>
  </si>
  <si>
    <t>CA.10.01.01.09</t>
  </si>
  <si>
    <t>Oneri per progetti di ricerca  finanziati da organismi internazionali</t>
  </si>
  <si>
    <t>CA.10.01.01.10</t>
  </si>
  <si>
    <t>Oneri  per Progetti di ricerca finanziati da Enti privati nazionali</t>
  </si>
  <si>
    <t>CA.10.01.01.11</t>
  </si>
  <si>
    <t>Oneri  per Progetti di ricerca finanziati da Enti Privati Esteri</t>
  </si>
  <si>
    <t>CA.10.01.02</t>
  </si>
  <si>
    <t>CA.10.01.02.01</t>
  </si>
  <si>
    <t>Oneri per progetti di didattica pre-lauream</t>
  </si>
  <si>
    <t>CA.10.01.02.02</t>
  </si>
  <si>
    <t>Oneri per progetti di ricerca post-lauream</t>
  </si>
  <si>
    <t>CA.10.01.04</t>
  </si>
  <si>
    <t>CA.10.01.04.01</t>
  </si>
  <si>
    <t>Oneri  per altri progetti su contributi finalizzati</t>
  </si>
  <si>
    <t>CA.10.01.04.02</t>
  </si>
  <si>
    <t>Oneri per altri progetti d'Ateneo</t>
  </si>
  <si>
    <t>Oneri per progetti di didattica</t>
  </si>
  <si>
    <t>Oneri per altri progetti</t>
  </si>
  <si>
    <t>CA.01.01.02.13</t>
  </si>
  <si>
    <t>Altri beni</t>
  </si>
  <si>
    <t>CA.04.07.02.03</t>
  </si>
  <si>
    <t>Ai Dipartimenti per trasferimenti in c/capitale</t>
  </si>
  <si>
    <t>CA.04.07.02.05</t>
  </si>
  <si>
    <t>All'Amministrazione centrale per trasferimenti in c/capitale</t>
  </si>
  <si>
    <t>CA.01.02.01</t>
  </si>
  <si>
    <t>CA.01.02.01.01</t>
  </si>
  <si>
    <t>Oneri pluriennali per progetti di ricerca finanziati dal MIUR</t>
  </si>
  <si>
    <t>CA.01.02.01.02</t>
  </si>
  <si>
    <t>Oneri pluriennali per progetti di ricerca finanziati in modo esclusivo dall`Ateneo</t>
  </si>
  <si>
    <t>CA.01.02.01.03</t>
  </si>
  <si>
    <t>Oneri pluriennali per progetti di ricerca finanziati da altre Amministrazioni Centrali dello Stato</t>
  </si>
  <si>
    <t>CA.01.02.01.04</t>
  </si>
  <si>
    <t>Oneri pluriennali per progetti di ricerca finanziati da altre P.A.</t>
  </si>
  <si>
    <t>CA.01.02.01.05</t>
  </si>
  <si>
    <t>Oneri pluriennali per progetti di ricerca  finanziati da Regioni</t>
  </si>
  <si>
    <t>CA.01.02.01.06</t>
  </si>
  <si>
    <t>Oneri pluriennali per progetti di ricerca  finanziati da Enti Territoriali</t>
  </si>
  <si>
    <t>CA.01.02.01.07</t>
  </si>
  <si>
    <t>Oneri pluriennali per progetti europei finanziati nell'ambito dei programmi quadro</t>
  </si>
  <si>
    <t>CA.01.02.01.08</t>
  </si>
  <si>
    <t>Oneri pluriennali per altri programmi di ricerca europei</t>
  </si>
  <si>
    <t>CA.01.02.01.09</t>
  </si>
  <si>
    <t>Oneri pluriennali per progetti di ricerca  finanziati da organismi internazionali</t>
  </si>
  <si>
    <t>CA.01.02.01.10</t>
  </si>
  <si>
    <t>Oneri pluriennali per Progetti di ricerca finanziati da Enti privati nazionali</t>
  </si>
  <si>
    <t>CA.01.02.01.11</t>
  </si>
  <si>
    <t>Oneri pluriennali per Progetti di ricerca finanziati da Enti Privati Esteri</t>
  </si>
  <si>
    <t>CA.01.02.02</t>
  </si>
  <si>
    <t>CA.01.02.02.01</t>
  </si>
  <si>
    <t>Oneri pluriennali per progetti di didattica pre-lauream</t>
  </si>
  <si>
    <t>CA.01.02.02.02</t>
  </si>
  <si>
    <t>CA.01.02.04</t>
  </si>
  <si>
    <t>CA.01.02.04.01</t>
  </si>
  <si>
    <t>Oneri pluriennali per altri progetti su contributi finalizzati</t>
  </si>
  <si>
    <t>CA.01.02.04.02</t>
  </si>
  <si>
    <t>Oneri pluriennali per altri progetti d'Ateneo</t>
  </si>
  <si>
    <t>CA.01.02.05</t>
  </si>
  <si>
    <t>CA.01.02.05.01</t>
  </si>
  <si>
    <t>Oneri pluriennali per attività c/terzi</t>
  </si>
  <si>
    <t>CA.06.02</t>
  </si>
  <si>
    <t>Oneri Pluriennali per progetti di ricerca</t>
  </si>
  <si>
    <t>Oneri pluriennali per progetti di didattica</t>
  </si>
  <si>
    <t>Oneri pluriennali per altri progetti</t>
  </si>
  <si>
    <t>CA.01.02</t>
  </si>
  <si>
    <t>ONERI PLURIENNALI PER PROGETTI</t>
  </si>
  <si>
    <t>DATA________</t>
  </si>
  <si>
    <t>IL CAPO DELL'UFFICIO CONTABILITÀ ECONOMATO E PATRIMONIO</t>
  </si>
  <si>
    <t>IL DIRETTORE DEL DIPARTIMENTO</t>
  </si>
  <si>
    <t>CONTROLLO PAREGGIO DI BUDGET</t>
  </si>
  <si>
    <t>CA.11.01.01.01.01</t>
  </si>
  <si>
    <t>Disponibilità di budget da riportare su progetti di ricerca a gestione dipartimentale</t>
  </si>
  <si>
    <t>CA.11.01.01.01.02</t>
  </si>
  <si>
    <t xml:space="preserve">Disponibilità residua di budget anni precedenti  </t>
  </si>
  <si>
    <t>2018</t>
  </si>
  <si>
    <t>CA.00.01.__</t>
  </si>
  <si>
    <t>CA.00.01.__.__</t>
  </si>
  <si>
    <t>CA.03.01.__</t>
  </si>
  <si>
    <t>CA.03.01.__.__</t>
  </si>
  <si>
    <t>CA.03.02.__</t>
  </si>
  <si>
    <t>CA.03.02.__.__</t>
  </si>
  <si>
    <t>CA.03.05.__</t>
  </si>
  <si>
    <t>CA.03.05.__.__</t>
  </si>
  <si>
    <t>CA.03.06.__</t>
  </si>
  <si>
    <t>CA.03.06.__.__</t>
  </si>
  <si>
    <t>CA.04.01.__</t>
  </si>
  <si>
    <t>CA.04.01.__.__</t>
  </si>
  <si>
    <t>CA.04.02.__</t>
  </si>
  <si>
    <t>CA.04.02.__.__</t>
  </si>
  <si>
    <t>CA.04.05.__</t>
  </si>
  <si>
    <t>CA.04.05.__.__</t>
  </si>
  <si>
    <t>CA.04.06.__</t>
  </si>
  <si>
    <t>CA.04.06.__.__</t>
  </si>
  <si>
    <t>CA.04.07__.</t>
  </si>
  <si>
    <t>CA.04.07.__.__</t>
  </si>
  <si>
    <t>CA.05.01.__</t>
  </si>
  <si>
    <t>CA.05.01.__.__</t>
  </si>
  <si>
    <t>CA.06.02.__</t>
  </si>
  <si>
    <t>CA.06.02.__.__</t>
  </si>
  <si>
    <t>CA.07.01.__</t>
  </si>
  <si>
    <t>CA.07.01.__.__</t>
  </si>
  <si>
    <t>CA.10.01.__</t>
  </si>
  <si>
    <t>CA.10.01.__.__</t>
  </si>
  <si>
    <t>CA.01.01.__</t>
  </si>
  <si>
    <t>CA.01.01.01.__.__</t>
  </si>
  <si>
    <t>CA.01.02.__</t>
  </si>
  <si>
    <t>CA.01.02.__.__</t>
  </si>
  <si>
    <t>CA.04.07.__</t>
  </si>
  <si>
    <t>DISPONIBILITA' DI BUDGET ANNI PRECEEDENTI E PROVENTI</t>
  </si>
  <si>
    <t>DIPARTIMENTO DI FISICA " E.R. Caianello"</t>
  </si>
  <si>
    <t>UA.AT.03  DIPARTIMENTO di Fisica "E. R. Caianello"</t>
  </si>
  <si>
    <t>CA.04.02.05.33</t>
  </si>
  <si>
    <t>manutenzione ed esercizio automezzi</t>
  </si>
  <si>
    <t>CA.04.02.07.01</t>
  </si>
  <si>
    <t>Missioni e rimborsi spese trasferta organi istituzionali</t>
  </si>
  <si>
    <t>CA.01.01.02.23</t>
  </si>
  <si>
    <t>Attrezzature scientifiche</t>
  </si>
  <si>
    <t>CA.04.01.01.02</t>
  </si>
  <si>
    <t>Borse per mobilità studenti</t>
  </si>
  <si>
    <t>CA.04.01.01.03</t>
  </si>
  <si>
    <t>Borse per l'incentivo della frequenza dei corsi di studio</t>
  </si>
  <si>
    <t>CA.04.01.01.04</t>
  </si>
  <si>
    <t>Borse tesi all'estero</t>
  </si>
  <si>
    <t>CA.04.01.02.01</t>
  </si>
  <si>
    <t>Diritto allo studio, orientamento tutorato, palcement</t>
  </si>
  <si>
    <t>Report Integrativo</t>
  </si>
  <si>
    <t>CA.04.07.01.14</t>
  </si>
  <si>
    <t>All'Amministrazione centrale per cofinanziamento assegni di ricerca</t>
  </si>
  <si>
    <t>80% anno 2018</t>
  </si>
  <si>
    <t>2021-2022-2023</t>
  </si>
  <si>
    <t>Dotazione annp 2020</t>
  </si>
  <si>
    <t>Laboratori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</si>
</sst>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64"/>
      <name val="Microsoft Sans Serif"/>
      <family val="2"/>
    </font>
    <font>
      <b/>
      <sz val="14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Microsoft Sans Serif"/>
      <family val="2"/>
    </font>
    <font>
      <sz val="14"/>
      <color indexed="64"/>
      <name val="Microsoft Sans Serif"/>
      <family val="2"/>
    </font>
    <font>
      <b/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5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/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3" fillId="0" borderId="0" xfId="0" applyFont="1"/>
    <xf numFmtId="49" fontId="10" fillId="0" borderId="0" xfId="0" applyNumberFormat="1" applyFont="1" applyFill="1" applyBorder="1"/>
    <xf numFmtId="4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Fill="1" applyAlignment="1">
      <alignment vertical="center"/>
    </xf>
    <xf numFmtId="0" fontId="13" fillId="0" borderId="0" xfId="0" applyFont="1"/>
    <xf numFmtId="0" fontId="11" fillId="0" borderId="0" xfId="0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Border="1"/>
    <xf numFmtId="49" fontId="15" fillId="0" borderId="0" xfId="0" applyNumberFormat="1" applyFont="1" applyFill="1" applyBorder="1"/>
    <xf numFmtId="0" fontId="7" fillId="0" borderId="0" xfId="0" applyFont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43" fontId="8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3" fontId="9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3" fontId="7" fillId="2" borderId="1" xfId="1" applyFont="1" applyFill="1" applyBorder="1" applyAlignment="1">
      <alignment vertical="center"/>
    </xf>
    <xf numFmtId="43" fontId="7" fillId="2" borderId="1" xfId="1" quotePrefix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3" fontId="8" fillId="2" borderId="1" xfId="1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Fill="1" applyAlignment="1">
      <alignment vertical="center"/>
    </xf>
    <xf numFmtId="43" fontId="3" fillId="0" borderId="1" xfId="1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7" fillId="0" borderId="0" xfId="0" applyFont="1" applyAlignment="1">
      <alignment vertical="center"/>
    </xf>
    <xf numFmtId="43" fontId="3" fillId="0" borderId="1" xfId="1" applyFont="1" applyFill="1" applyBorder="1" applyAlignment="1">
      <alignment vertical="center"/>
    </xf>
    <xf numFmtId="43" fontId="8" fillId="2" borderId="1" xfId="1" applyFont="1" applyFill="1" applyBorder="1" applyAlignment="1">
      <alignment vertical="center"/>
    </xf>
    <xf numFmtId="43" fontId="9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3" fontId="7" fillId="2" borderId="1" xfId="1" applyFont="1" applyFill="1" applyBorder="1" applyAlignment="1">
      <alignment vertical="center"/>
    </xf>
    <xf numFmtId="43" fontId="9" fillId="2" borderId="1" xfId="1" applyFont="1" applyFill="1" applyBorder="1" applyAlignment="1">
      <alignment horizontal="center" vertical="center"/>
    </xf>
    <xf numFmtId="43" fontId="8" fillId="2" borderId="1" xfId="1" quotePrefix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3" fontId="18" fillId="0" borderId="0" xfId="1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43" fontId="3" fillId="0" borderId="0" xfId="1" applyFont="1" applyFill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3" fontId="18" fillId="0" borderId="0" xfId="1" applyFont="1" applyFill="1" applyAlignment="1">
      <alignment horizontal="center" vertical="center"/>
    </xf>
    <xf numFmtId="43" fontId="9" fillId="0" borderId="0" xfId="1" quotePrefix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0" borderId="1" xfId="0" applyFont="1" applyFill="1" applyBorder="1" applyAlignment="1">
      <alignment vertical="center"/>
    </xf>
    <xf numFmtId="43" fontId="20" fillId="0" borderId="1" xfId="1" applyFont="1" applyFill="1" applyBorder="1" applyAlignment="1">
      <alignment vertical="center"/>
    </xf>
    <xf numFmtId="43" fontId="20" fillId="0" borderId="0" xfId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43" fontId="9" fillId="2" borderId="1" xfId="1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43" fontId="9" fillId="0" borderId="1" xfId="1" quotePrefix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43" fontId="20" fillId="0" borderId="1" xfId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23" fillId="2" borderId="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43" fontId="13" fillId="0" borderId="1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7" fillId="2" borderId="1" xfId="1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8" fillId="0" borderId="0" xfId="1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colors>
    <mruColors>
      <color rgb="FFFFE593"/>
      <color rgb="FFFFD85B"/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images/spacer.gif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images/spacer.gi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0</xdr:col>
      <xdr:colOff>9525</xdr:colOff>
      <xdr:row>83</xdr:row>
      <xdr:rowOff>9525</xdr:rowOff>
    </xdr:to>
    <xdr:pic>
      <xdr:nvPicPr>
        <xdr:cNvPr id="2" name="Picture 5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54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457200</xdr:colOff>
      <xdr:row>89</xdr:row>
      <xdr:rowOff>152400</xdr:rowOff>
    </xdr:from>
    <xdr:to>
      <xdr:col>2</xdr:col>
      <xdr:colOff>0</xdr:colOff>
      <xdr:row>103</xdr:row>
      <xdr:rowOff>0</xdr:rowOff>
    </xdr:to>
    <xdr:sp macro="" textlink="">
      <xdr:nvSpPr>
        <xdr:cNvPr id="3" name="ToolsXML" hidden="1"/>
        <xdr:cNvSpPr txBox="1">
          <a:spLocks noChangeArrowheads="1"/>
        </xdr:cNvSpPr>
      </xdr:nvSpPr>
      <xdr:spPr bwMode="auto">
        <a:xfrm>
          <a:off x="457200" y="19850100"/>
          <a:ext cx="762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 &lt;ToolsActions relationId="1540571"&gt; &lt;page&gt;page_UTF8=\\\Grid1:0&lt;/page&gt; &lt;refresh&gt; &lt;url&gt;/hr/common/HRLogon.jsp?elementName_UTF8=%2fUNISA%2fReport%202011%2fDocumenti%20di%20Bilancio%20%28Riclassificato%29%2fPrev.%20gestionale%20Entrate%20%28Riclassificato%29&amp;amp;elementType=2&amp;amp;viewAs=html&amp;amp;sso_token=$SSO_TOKEN$&amp;amp;$CONTEXT$&amp;amp;action=refresh&amp;amp;localattribute=Ateneo.id.Ateneo&amp;amp;fld0=Fase3&amp;amp;&amp;amp;allPages=false&amp;amp;splitPages=false&amp;amp;refUsingWSPOV=false&lt;/url&gt; &lt;/refresh&gt; &lt;edit&gt; &lt;url&gt;/workspace/index.jsp?module=tools.relatedcontent&amp;amp;repository_path=%2fUNISA%2fReport%202011%2fDocumenti%20di%20Bilancio%20%28Riclassificato%29%2fPrev.%20gestionale%20Entrate%20%28Riclassificato%29&amp;amp;elementType=2&amp;amp;repository_name=%2fUNISA%2fReport%202011%2fDocumenti%20di%20Bilancio%20%28Riclassificato%29%2fPrev.%20gestionale%20Entrate%20%28Riclassificato%29&amp;amp;$CONTEXT$&amp;amp;layout=embedded&amp;amp;bpm.logoff=false&amp;amp;bpm_showtab=false&amp;amp;repository_format_id=html&amp;amp;layout=embedded&amp;amp;mimetype=application/hyperion-reports-report&amp;amp;action=edit&amp;amp;localattribute=Ateneo.id.Ateneo&amp;amp;fld0=Fase3&amp;amp;&amp;amp;allPages=false&amp;amp;splitPages=false&amp;amp;refUsingWSPOV=false&lt;/url&gt; &lt;/edit&gt; &lt;close&gt; &lt;url&gt;/hr/common/HRClientRefTracker.jsp?removeInstanceId=1540571&lt;/url&gt; &lt;/close&gt; &lt;/ToolsActions&gt;</a:t>
          </a:r>
        </a:p>
      </xdr:txBody>
    </xdr:sp>
    <xdr:clientData/>
  </xdr:twoCellAnchor>
  <xdr:twoCellAnchor editAs="oneCell">
    <xdr:from>
      <xdr:col>2</xdr:col>
      <xdr:colOff>542925</xdr:colOff>
      <xdr:row>2</xdr:row>
      <xdr:rowOff>169310</xdr:rowOff>
    </xdr:from>
    <xdr:to>
      <xdr:col>5</xdr:col>
      <xdr:colOff>523874</xdr:colOff>
      <xdr:row>7</xdr:row>
      <xdr:rowOff>85726</xdr:rowOff>
    </xdr:to>
    <xdr:pic>
      <xdr:nvPicPr>
        <xdr:cNvPr id="4" name="Picture 15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62125" y="550310"/>
          <a:ext cx="2038349" cy="868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0</xdr:col>
      <xdr:colOff>9525</xdr:colOff>
      <xdr:row>83</xdr:row>
      <xdr:rowOff>9525</xdr:rowOff>
    </xdr:to>
    <xdr:pic>
      <xdr:nvPicPr>
        <xdr:cNvPr id="2" name="Picture 5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59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457200</xdr:colOff>
      <xdr:row>89</xdr:row>
      <xdr:rowOff>152400</xdr:rowOff>
    </xdr:from>
    <xdr:to>
      <xdr:col>2</xdr:col>
      <xdr:colOff>0</xdr:colOff>
      <xdr:row>103</xdr:row>
      <xdr:rowOff>0</xdr:rowOff>
    </xdr:to>
    <xdr:sp macro="" textlink="">
      <xdr:nvSpPr>
        <xdr:cNvPr id="3" name="ToolsXML" hidden="1"/>
        <xdr:cNvSpPr txBox="1">
          <a:spLocks noChangeArrowheads="1"/>
        </xdr:cNvSpPr>
      </xdr:nvSpPr>
      <xdr:spPr bwMode="auto">
        <a:xfrm>
          <a:off x="457200" y="19154775"/>
          <a:ext cx="762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&lt;?xml version="1.0" encoding="UTF-8"?&gt; &lt;ToolsActions relationId="1540571"&gt; &lt;page&gt;page_UTF8=\\\Grid1:0&lt;/page&gt; &lt;refresh&gt; &lt;url&gt;/hr/common/HRLogon.jsp?elementName_UTF8=%2fUNISA%2fReport%202011%2fDocumenti%20di%20Bilancio%20%28Riclassificato%29%2fPrev.%20gestionale%20Entrate%20%28Riclassificato%29&amp;amp;elementType=2&amp;amp;viewAs=html&amp;amp;sso_token=$SSO_TOKEN$&amp;amp;$CONTEXT$&amp;amp;action=refresh&amp;amp;localattribute=Ateneo.id.Ateneo&amp;amp;fld0=Fase3&amp;amp;&amp;amp;allPages=false&amp;amp;splitPages=false&amp;amp;refUsingWSPOV=false&lt;/url&gt; &lt;/refresh&gt; &lt;edit&gt; &lt;url&gt;/workspace/index.jsp?module=tools.relatedcontent&amp;amp;repository_path=%2fUNISA%2fReport%202011%2fDocumenti%20di%20Bilancio%20%28Riclassificato%29%2fPrev.%20gestionale%20Entrate%20%28Riclassificato%29&amp;amp;elementType=2&amp;amp;repository_name=%2fUNISA%2fReport%202011%2fDocumenti%20di%20Bilancio%20%28Riclassificato%29%2fPrev.%20gestionale%20Entrate%20%28Riclassificato%29&amp;amp;$CONTEXT$&amp;amp;layout=embedded&amp;amp;bpm.logoff=false&amp;amp;bpm_showtab=false&amp;amp;repository_format_id=html&amp;amp;layout=embedded&amp;amp;mimetype=application/hyperion-reports-report&amp;amp;action=edit&amp;amp;localattribute=Ateneo.id.Ateneo&amp;amp;fld0=Fase3&amp;amp;&amp;amp;allPages=false&amp;amp;splitPages=false&amp;amp;refUsingWSPOV=false&lt;/url&gt; &lt;/edit&gt; &lt;close&gt; &lt;url&gt;/hr/common/HRClientRefTracker.jsp?removeInstanceId=1540571&lt;/url&gt; &lt;/close&gt; &lt;/ToolsActions&gt;</a:t>
          </a:r>
        </a:p>
      </xdr:txBody>
    </xdr:sp>
    <xdr:clientData/>
  </xdr:twoCellAnchor>
  <xdr:twoCellAnchor editAs="oneCell">
    <xdr:from>
      <xdr:col>2</xdr:col>
      <xdr:colOff>542925</xdr:colOff>
      <xdr:row>2</xdr:row>
      <xdr:rowOff>169310</xdr:rowOff>
    </xdr:from>
    <xdr:to>
      <xdr:col>5</xdr:col>
      <xdr:colOff>523874</xdr:colOff>
      <xdr:row>7</xdr:row>
      <xdr:rowOff>85726</xdr:rowOff>
    </xdr:to>
    <xdr:pic>
      <xdr:nvPicPr>
        <xdr:cNvPr id="4" name="Picture 15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62125" y="550310"/>
          <a:ext cx="2038349" cy="868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145470</xdr:rowOff>
    </xdr:from>
    <xdr:to>
      <xdr:col>1</xdr:col>
      <xdr:colOff>1685926</xdr:colOff>
      <xdr:row>0</xdr:row>
      <xdr:rowOff>1301750</xdr:rowOff>
    </xdr:to>
    <xdr:pic>
      <xdr:nvPicPr>
        <xdr:cNvPr id="2" name="Picture 15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1" y="145470"/>
          <a:ext cx="2686050" cy="115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104775</xdr:rowOff>
    </xdr:from>
    <xdr:to>
      <xdr:col>1</xdr:col>
      <xdr:colOff>492125</xdr:colOff>
      <xdr:row>0</xdr:row>
      <xdr:rowOff>825500</xdr:rowOff>
    </xdr:to>
    <xdr:pic>
      <xdr:nvPicPr>
        <xdr:cNvPr id="2" name="Picture 15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6" y="104775"/>
          <a:ext cx="1847849" cy="72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I30"/>
  <sheetViews>
    <sheetView topLeftCell="A13" zoomScaleNormal="100" workbookViewId="0">
      <selection activeCell="A22" sqref="A22:I22"/>
    </sheetView>
  </sheetViews>
  <sheetFormatPr defaultRowHeight="15" x14ac:dyDescent="0.25"/>
  <cols>
    <col min="5" max="5" width="12.5703125" bestFit="1" customWidth="1"/>
  </cols>
  <sheetData>
    <row r="17" spans="1:9" ht="69.75" customHeight="1" x14ac:dyDescent="0.25">
      <c r="A17" s="103" t="s">
        <v>511</v>
      </c>
      <c r="B17" s="103"/>
      <c r="C17" s="103"/>
      <c r="D17" s="103"/>
      <c r="E17" s="103"/>
      <c r="F17" s="103"/>
      <c r="G17" s="103"/>
      <c r="H17" s="103"/>
      <c r="I17" s="103"/>
    </row>
    <row r="20" spans="1:9" ht="69.75" customHeight="1" x14ac:dyDescent="0.25">
      <c r="A20" s="103" t="s">
        <v>527</v>
      </c>
      <c r="B20" s="103"/>
      <c r="C20" s="103"/>
      <c r="D20" s="103"/>
      <c r="E20" s="103"/>
      <c r="F20" s="103"/>
      <c r="G20" s="103"/>
      <c r="H20" s="103"/>
      <c r="I20" s="103"/>
    </row>
    <row r="21" spans="1:9" ht="46.5" x14ac:dyDescent="0.7">
      <c r="A21" s="104"/>
      <c r="B21" s="104"/>
      <c r="C21" s="104"/>
      <c r="D21" s="104"/>
      <c r="E21" s="104"/>
      <c r="F21" s="104"/>
      <c r="G21" s="104"/>
      <c r="H21" s="104"/>
      <c r="I21" s="104"/>
    </row>
    <row r="22" spans="1:9" ht="46.5" x14ac:dyDescent="0.7">
      <c r="A22" s="104">
        <v>2021</v>
      </c>
      <c r="B22" s="104"/>
      <c r="C22" s="104"/>
      <c r="D22" s="104"/>
      <c r="E22" s="104"/>
      <c r="F22" s="104"/>
      <c r="G22" s="104"/>
      <c r="H22" s="104"/>
      <c r="I22" s="104"/>
    </row>
    <row r="24" spans="1:9" ht="18.75" x14ac:dyDescent="0.3">
      <c r="A24" s="105"/>
      <c r="B24" s="105"/>
      <c r="C24" s="105"/>
      <c r="D24" s="105"/>
      <c r="E24" s="105"/>
      <c r="F24" s="105"/>
      <c r="G24" s="105"/>
      <c r="H24" s="105"/>
      <c r="I24" s="105"/>
    </row>
    <row r="25" spans="1:9" ht="18.75" x14ac:dyDescent="0.3">
      <c r="A25" s="106"/>
      <c r="B25" s="106"/>
      <c r="C25" s="106"/>
      <c r="D25" s="106"/>
      <c r="E25" s="106"/>
      <c r="F25" s="106"/>
      <c r="G25" s="106"/>
      <c r="H25" s="106"/>
      <c r="I25" s="106"/>
    </row>
    <row r="26" spans="1:9" ht="31.5" x14ac:dyDescent="0.5">
      <c r="A26" s="101"/>
      <c r="B26" s="101"/>
      <c r="C26" s="101"/>
      <c r="D26" s="101"/>
      <c r="E26" s="101"/>
      <c r="F26" s="101"/>
      <c r="G26" s="101"/>
      <c r="H26" s="101"/>
      <c r="I26" s="101"/>
    </row>
    <row r="28" spans="1:9" ht="18" x14ac:dyDescent="0.25">
      <c r="A28" s="102"/>
      <c r="B28" s="102"/>
      <c r="C28" s="102"/>
      <c r="D28" s="102"/>
      <c r="E28" s="102"/>
      <c r="F28" s="102"/>
      <c r="G28" s="102"/>
      <c r="H28" s="102"/>
      <c r="I28" s="102"/>
    </row>
    <row r="30" spans="1:9" ht="31.5" x14ac:dyDescent="0.5">
      <c r="A30" s="101"/>
      <c r="B30" s="101"/>
      <c r="C30" s="101"/>
      <c r="D30" s="101"/>
      <c r="E30" s="101"/>
      <c r="F30" s="101"/>
      <c r="G30" s="101"/>
      <c r="H30" s="101"/>
      <c r="I30" s="101"/>
    </row>
  </sheetData>
  <mergeCells count="9">
    <mergeCell ref="A26:I26"/>
    <mergeCell ref="A28:I28"/>
    <mergeCell ref="A30:I30"/>
    <mergeCell ref="A17:I17"/>
    <mergeCell ref="A20:I20"/>
    <mergeCell ref="A21:I21"/>
    <mergeCell ref="A22:I22"/>
    <mergeCell ref="A24:I24"/>
    <mergeCell ref="A25:I2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I30"/>
  <sheetViews>
    <sheetView topLeftCell="A13" zoomScaleNormal="100" workbookViewId="0">
      <selection activeCell="A22" sqref="A22:I22"/>
    </sheetView>
  </sheetViews>
  <sheetFormatPr defaultRowHeight="15" x14ac:dyDescent="0.25"/>
  <cols>
    <col min="5" max="5" width="12.5703125" bestFit="1" customWidth="1"/>
  </cols>
  <sheetData>
    <row r="17" spans="1:9" ht="69.75" customHeight="1" x14ac:dyDescent="0.25">
      <c r="A17" s="103" t="s">
        <v>511</v>
      </c>
      <c r="B17" s="103"/>
      <c r="C17" s="103"/>
      <c r="D17" s="103"/>
      <c r="E17" s="103"/>
      <c r="F17" s="103"/>
      <c r="G17" s="103"/>
      <c r="H17" s="103"/>
      <c r="I17" s="103"/>
    </row>
    <row r="20" spans="1:9" ht="69.75" customHeight="1" x14ac:dyDescent="0.25">
      <c r="A20" s="103" t="s">
        <v>381</v>
      </c>
      <c r="B20" s="103"/>
      <c r="C20" s="103"/>
      <c r="D20" s="103"/>
      <c r="E20" s="103"/>
      <c r="F20" s="103"/>
      <c r="G20" s="103"/>
      <c r="H20" s="103"/>
      <c r="I20" s="103"/>
    </row>
    <row r="21" spans="1:9" ht="46.5" x14ac:dyDescent="0.7">
      <c r="A21" s="104"/>
      <c r="B21" s="104"/>
      <c r="C21" s="104"/>
      <c r="D21" s="104"/>
      <c r="E21" s="104"/>
      <c r="F21" s="104"/>
      <c r="G21" s="104"/>
      <c r="H21" s="104"/>
      <c r="I21" s="104"/>
    </row>
    <row r="22" spans="1:9" ht="46.5" x14ac:dyDescent="0.7">
      <c r="A22" s="104" t="s">
        <v>531</v>
      </c>
      <c r="B22" s="104"/>
      <c r="C22" s="104"/>
      <c r="D22" s="104"/>
      <c r="E22" s="104"/>
      <c r="F22" s="104"/>
      <c r="G22" s="104"/>
      <c r="H22" s="104"/>
      <c r="I22" s="104"/>
    </row>
    <row r="24" spans="1:9" ht="18.75" x14ac:dyDescent="0.3">
      <c r="A24" s="105"/>
      <c r="B24" s="105"/>
      <c r="C24" s="105"/>
      <c r="D24" s="105"/>
      <c r="E24" s="105"/>
      <c r="F24" s="105"/>
      <c r="G24" s="105"/>
      <c r="H24" s="105"/>
      <c r="I24" s="105"/>
    </row>
    <row r="25" spans="1:9" ht="18.75" x14ac:dyDescent="0.3">
      <c r="A25" s="106"/>
      <c r="B25" s="106"/>
      <c r="C25" s="106"/>
      <c r="D25" s="106"/>
      <c r="E25" s="106"/>
      <c r="F25" s="106"/>
      <c r="G25" s="106"/>
      <c r="H25" s="106"/>
      <c r="I25" s="106"/>
    </row>
    <row r="26" spans="1:9" ht="31.5" x14ac:dyDescent="0.5">
      <c r="A26" s="101"/>
      <c r="B26" s="101"/>
      <c r="C26" s="101"/>
      <c r="D26" s="101"/>
      <c r="E26" s="101"/>
      <c r="F26" s="101"/>
      <c r="G26" s="101"/>
      <c r="H26" s="101"/>
      <c r="I26" s="101"/>
    </row>
    <row r="28" spans="1:9" ht="18" x14ac:dyDescent="0.25">
      <c r="A28" s="102"/>
      <c r="B28" s="102"/>
      <c r="C28" s="102"/>
      <c r="D28" s="102"/>
      <c r="E28" s="102"/>
      <c r="F28" s="102"/>
      <c r="G28" s="102"/>
      <c r="H28" s="102"/>
      <c r="I28" s="102"/>
    </row>
    <row r="30" spans="1:9" ht="31.5" x14ac:dyDescent="0.5">
      <c r="A30" s="101"/>
      <c r="B30" s="101"/>
      <c r="C30" s="101"/>
      <c r="D30" s="101"/>
      <c r="E30" s="101"/>
      <c r="F30" s="101"/>
      <c r="G30" s="101"/>
      <c r="H30" s="101"/>
      <c r="I30" s="101"/>
    </row>
  </sheetData>
  <mergeCells count="9">
    <mergeCell ref="A20:I20"/>
    <mergeCell ref="A28:I28"/>
    <mergeCell ref="A30:I30"/>
    <mergeCell ref="A17:I17"/>
    <mergeCell ref="A21:I21"/>
    <mergeCell ref="A22:I22"/>
    <mergeCell ref="A24:I24"/>
    <mergeCell ref="A25:I25"/>
    <mergeCell ref="A26:I2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3"/>
  <sheetViews>
    <sheetView tabSelected="1" topLeftCell="A256" zoomScale="90" zoomScaleNormal="90" workbookViewId="0">
      <selection activeCell="G169" sqref="G169"/>
    </sheetView>
  </sheetViews>
  <sheetFormatPr defaultColWidth="9.140625" defaultRowHeight="20.25" customHeight="1" x14ac:dyDescent="0.25"/>
  <cols>
    <col min="1" max="1" width="18.140625" style="1" customWidth="1"/>
    <col min="2" max="2" width="69.140625" style="86" customWidth="1"/>
    <col min="3" max="3" width="26.140625" style="2" customWidth="1"/>
    <col min="4" max="4" width="26.140625" style="3" customWidth="1"/>
    <col min="5" max="5" width="26.140625" style="1" customWidth="1"/>
    <col min="6" max="6" width="15.28515625" style="1" bestFit="1" customWidth="1"/>
    <col min="7" max="7" width="13" style="1" bestFit="1" customWidth="1"/>
    <col min="8" max="8" width="17.140625" style="1" customWidth="1"/>
    <col min="9" max="16384" width="9.140625" style="1"/>
  </cols>
  <sheetData>
    <row r="1" spans="1:5" ht="135.75" customHeight="1" x14ac:dyDescent="0.25"/>
    <row r="2" spans="1:5" ht="38.25" customHeight="1" x14ac:dyDescent="0.25">
      <c r="A2" s="109" t="s">
        <v>512</v>
      </c>
      <c r="B2" s="109"/>
      <c r="C2" s="109"/>
      <c r="D2" s="109"/>
      <c r="E2" s="109"/>
    </row>
    <row r="4" spans="1:5" ht="36" customHeight="1" x14ac:dyDescent="0.25">
      <c r="A4" s="110" t="s">
        <v>206</v>
      </c>
      <c r="B4" s="110"/>
      <c r="C4" s="110"/>
      <c r="D4" s="110"/>
      <c r="E4" s="110"/>
    </row>
    <row r="5" spans="1:5" s="20" customFormat="1" ht="8.25" customHeight="1" x14ac:dyDescent="0.25">
      <c r="A5" s="40"/>
      <c r="B5" s="87"/>
      <c r="C5" s="40"/>
      <c r="D5" s="40"/>
      <c r="E5" s="40"/>
    </row>
    <row r="6" spans="1:5" ht="29.25" customHeight="1" x14ac:dyDescent="0.25">
      <c r="A6" s="110" t="s">
        <v>213</v>
      </c>
      <c r="B6" s="110"/>
      <c r="C6" s="100">
        <v>2021</v>
      </c>
      <c r="D6" s="100">
        <v>2022</v>
      </c>
      <c r="E6" s="100">
        <v>2023</v>
      </c>
    </row>
    <row r="7" spans="1:5" ht="26.25" customHeight="1" x14ac:dyDescent="0.25">
      <c r="A7" s="30" t="s">
        <v>217</v>
      </c>
      <c r="B7" s="88" t="s">
        <v>235</v>
      </c>
      <c r="C7" s="31">
        <f>+C8</f>
        <v>0</v>
      </c>
      <c r="D7" s="48">
        <f t="shared" ref="D7:E7" si="0">+D8</f>
        <v>0</v>
      </c>
      <c r="E7" s="48">
        <f t="shared" si="0"/>
        <v>0</v>
      </c>
    </row>
    <row r="8" spans="1:5" s="4" customFormat="1" ht="26.25" customHeight="1" x14ac:dyDescent="0.3">
      <c r="A8" s="32" t="s">
        <v>214</v>
      </c>
      <c r="B8" s="89" t="s">
        <v>230</v>
      </c>
      <c r="C8" s="33">
        <f>SUM(C9:C10)</f>
        <v>0</v>
      </c>
      <c r="D8" s="49">
        <f t="shared" ref="D8:E8" si="1">SUM(D9:D10)</f>
        <v>0</v>
      </c>
      <c r="E8" s="49">
        <f t="shared" si="1"/>
        <v>0</v>
      </c>
    </row>
    <row r="9" spans="1:5" s="4" customFormat="1" ht="26.25" customHeight="1" x14ac:dyDescent="0.3">
      <c r="A9" s="5" t="s">
        <v>215</v>
      </c>
      <c r="B9" s="90" t="s">
        <v>236</v>
      </c>
      <c r="C9" s="6"/>
      <c r="D9" s="44"/>
      <c r="E9" s="44"/>
    </row>
    <row r="10" spans="1:5" s="4" customFormat="1" ht="26.25" customHeight="1" x14ac:dyDescent="0.3">
      <c r="A10" s="5" t="s">
        <v>216</v>
      </c>
      <c r="B10" s="90" t="s">
        <v>231</v>
      </c>
      <c r="C10" s="6"/>
      <c r="D10" s="44"/>
      <c r="E10" s="44"/>
    </row>
    <row r="11" spans="1:5" s="7" customFormat="1" ht="26.25" customHeight="1" x14ac:dyDescent="0.25">
      <c r="A11" s="30" t="s">
        <v>0</v>
      </c>
      <c r="B11" s="88" t="s">
        <v>1</v>
      </c>
      <c r="C11" s="31">
        <f>+C12+C16+C19</f>
        <v>0</v>
      </c>
      <c r="D11" s="48">
        <f t="shared" ref="D11" si="2">+D12+D16+D19</f>
        <v>0</v>
      </c>
      <c r="E11" s="48">
        <f>+E12+E16+E19</f>
        <v>0</v>
      </c>
    </row>
    <row r="12" spans="1:5" s="9" customFormat="1" ht="26.25" customHeight="1" x14ac:dyDescent="0.25">
      <c r="A12" s="34" t="s">
        <v>2</v>
      </c>
      <c r="B12" s="91" t="s">
        <v>3</v>
      </c>
      <c r="C12" s="35">
        <f>SUM(C13:C15)</f>
        <v>0</v>
      </c>
      <c r="D12" s="51">
        <f t="shared" ref="D12:E12" si="3">SUM(D13:D15)</f>
        <v>0</v>
      </c>
      <c r="E12" s="51">
        <f t="shared" si="3"/>
        <v>0</v>
      </c>
    </row>
    <row r="13" spans="1:5" ht="26.25" customHeight="1" x14ac:dyDescent="0.25">
      <c r="A13" s="5" t="s">
        <v>4</v>
      </c>
      <c r="B13" s="90" t="s">
        <v>5</v>
      </c>
      <c r="C13" s="6"/>
      <c r="D13" s="44"/>
      <c r="E13" s="44"/>
    </row>
    <row r="14" spans="1:5" ht="26.25" customHeight="1" x14ac:dyDescent="0.25">
      <c r="A14" s="5" t="s">
        <v>280</v>
      </c>
      <c r="B14" s="90" t="s">
        <v>281</v>
      </c>
      <c r="C14" s="6"/>
      <c r="D14" s="44"/>
      <c r="E14" s="44"/>
    </row>
    <row r="15" spans="1:5" s="4" customFormat="1" ht="26.25" customHeight="1" x14ac:dyDescent="0.3">
      <c r="A15" s="5" t="s">
        <v>6</v>
      </c>
      <c r="B15" s="85" t="s">
        <v>7</v>
      </c>
      <c r="C15" s="11"/>
      <c r="D15" s="47"/>
      <c r="E15" s="47"/>
    </row>
    <row r="16" spans="1:5" s="9" customFormat="1" ht="26.25" customHeight="1" x14ac:dyDescent="0.25">
      <c r="A16" s="34" t="s">
        <v>256</v>
      </c>
      <c r="B16" s="91" t="s">
        <v>257</v>
      </c>
      <c r="C16" s="35">
        <f>SUM(C17:C18)</f>
        <v>0</v>
      </c>
      <c r="D16" s="51">
        <f t="shared" ref="D16:E16" si="4">SUM(D17:D18)</f>
        <v>0</v>
      </c>
      <c r="E16" s="51">
        <f t="shared" si="4"/>
        <v>0</v>
      </c>
    </row>
    <row r="17" spans="1:5" ht="26.25" customHeight="1" x14ac:dyDescent="0.25">
      <c r="A17" s="5" t="s">
        <v>258</v>
      </c>
      <c r="B17" s="90" t="s">
        <v>259</v>
      </c>
      <c r="C17" s="6"/>
      <c r="D17" s="44"/>
      <c r="E17" s="44"/>
    </row>
    <row r="18" spans="1:5" s="4" customFormat="1" ht="26.25" customHeight="1" x14ac:dyDescent="0.3">
      <c r="A18" s="5" t="s">
        <v>260</v>
      </c>
      <c r="B18" s="85" t="s">
        <v>261</v>
      </c>
      <c r="C18" s="11"/>
      <c r="D18" s="47"/>
      <c r="E18" s="47"/>
    </row>
    <row r="19" spans="1:5" s="9" customFormat="1" ht="26.25" customHeight="1" x14ac:dyDescent="0.25">
      <c r="A19" s="34" t="s">
        <v>262</v>
      </c>
      <c r="B19" s="91" t="s">
        <v>263</v>
      </c>
      <c r="C19" s="35">
        <f>SUM(C20:C24)</f>
        <v>0</v>
      </c>
      <c r="D19" s="51">
        <f t="shared" ref="D19:E19" si="5">SUM(D20:D24)</f>
        <v>0</v>
      </c>
      <c r="E19" s="51">
        <f t="shared" si="5"/>
        <v>0</v>
      </c>
    </row>
    <row r="20" spans="1:5" ht="26.25" customHeight="1" x14ac:dyDescent="0.25">
      <c r="A20" s="5" t="s">
        <v>264</v>
      </c>
      <c r="B20" s="90" t="s">
        <v>265</v>
      </c>
      <c r="C20" s="6"/>
      <c r="D20" s="44"/>
      <c r="E20" s="44"/>
    </row>
    <row r="21" spans="1:5" s="4" customFormat="1" ht="26.25" customHeight="1" x14ac:dyDescent="0.3">
      <c r="A21" s="5" t="s">
        <v>266</v>
      </c>
      <c r="B21" s="85" t="s">
        <v>267</v>
      </c>
      <c r="C21" s="11"/>
      <c r="D21" s="47"/>
      <c r="E21" s="47"/>
    </row>
    <row r="22" spans="1:5" s="4" customFormat="1" ht="26.25" customHeight="1" x14ac:dyDescent="0.3">
      <c r="A22" s="5" t="s">
        <v>268</v>
      </c>
      <c r="B22" s="85" t="s">
        <v>269</v>
      </c>
      <c r="C22" s="11"/>
      <c r="D22" s="47"/>
      <c r="E22" s="47"/>
    </row>
    <row r="23" spans="1:5" s="4" customFormat="1" ht="26.25" customHeight="1" x14ac:dyDescent="0.3">
      <c r="A23" s="5" t="s">
        <v>270</v>
      </c>
      <c r="B23" s="85" t="s">
        <v>271</v>
      </c>
      <c r="C23" s="11"/>
      <c r="D23" s="47"/>
      <c r="E23" s="47"/>
    </row>
    <row r="24" spans="1:5" s="4" customFormat="1" ht="26.25" customHeight="1" x14ac:dyDescent="0.3">
      <c r="A24" s="5" t="s">
        <v>272</v>
      </c>
      <c r="B24" s="85" t="s">
        <v>273</v>
      </c>
      <c r="C24" s="11"/>
      <c r="D24" s="47"/>
      <c r="E24" s="47"/>
    </row>
    <row r="25" spans="1:5" s="7" customFormat="1" ht="26.25" customHeight="1" x14ac:dyDescent="0.25">
      <c r="A25" s="30" t="s">
        <v>8</v>
      </c>
      <c r="B25" s="88" t="s">
        <v>9</v>
      </c>
      <c r="C25" s="31">
        <f>+C26+C33+C40+C47+C54+C58+C62+C66</f>
        <v>105441</v>
      </c>
      <c r="D25" s="48">
        <f t="shared" ref="D25:E25" si="6">+D26+D33+D40+D47+D54+D58+D62+D66</f>
        <v>105441</v>
      </c>
      <c r="E25" s="48">
        <f t="shared" si="6"/>
        <v>105441</v>
      </c>
    </row>
    <row r="26" spans="1:5" s="9" customFormat="1" ht="26.25" customHeight="1" x14ac:dyDescent="0.25">
      <c r="A26" s="34" t="s">
        <v>10</v>
      </c>
      <c r="B26" s="91" t="s">
        <v>11</v>
      </c>
      <c r="C26" s="35">
        <f>SUM(C27:C32)</f>
        <v>0</v>
      </c>
      <c r="D26" s="51">
        <f t="shared" ref="D26:E26" si="7">SUM(D27:D32)</f>
        <v>0</v>
      </c>
      <c r="E26" s="51">
        <f t="shared" si="7"/>
        <v>0</v>
      </c>
    </row>
    <row r="27" spans="1:5" ht="26.25" customHeight="1" x14ac:dyDescent="0.25">
      <c r="A27" s="5" t="s">
        <v>274</v>
      </c>
      <c r="B27" s="90" t="s">
        <v>275</v>
      </c>
      <c r="C27" s="6"/>
      <c r="D27" s="44"/>
      <c r="E27" s="44"/>
    </row>
    <row r="28" spans="1:5" ht="26.25" customHeight="1" x14ac:dyDescent="0.25">
      <c r="A28" s="5" t="s">
        <v>276</v>
      </c>
      <c r="B28" s="90" t="s">
        <v>277</v>
      </c>
      <c r="C28" s="6"/>
      <c r="D28" s="44"/>
      <c r="E28" s="44"/>
    </row>
    <row r="29" spans="1:5" ht="26.25" customHeight="1" x14ac:dyDescent="0.25">
      <c r="A29" s="5" t="s">
        <v>278</v>
      </c>
      <c r="B29" s="90" t="s">
        <v>279</v>
      </c>
      <c r="C29" s="6"/>
      <c r="D29" s="44"/>
      <c r="E29" s="44"/>
    </row>
    <row r="30" spans="1:5" ht="26.25" customHeight="1" x14ac:dyDescent="0.25">
      <c r="A30" s="5" t="s">
        <v>282</v>
      </c>
      <c r="B30" s="90" t="s">
        <v>283</v>
      </c>
      <c r="C30" s="6"/>
      <c r="D30" s="44"/>
      <c r="E30" s="44"/>
    </row>
    <row r="31" spans="1:5" ht="26.25" customHeight="1" x14ac:dyDescent="0.25">
      <c r="A31" s="5" t="s">
        <v>284</v>
      </c>
      <c r="B31" s="90" t="s">
        <v>285</v>
      </c>
      <c r="C31" s="6"/>
      <c r="D31" s="44"/>
      <c r="E31" s="44"/>
    </row>
    <row r="32" spans="1:5" s="12" customFormat="1" ht="26.25" customHeight="1" x14ac:dyDescent="0.3">
      <c r="A32" s="5" t="s">
        <v>286</v>
      </c>
      <c r="B32" s="90" t="s">
        <v>287</v>
      </c>
      <c r="C32" s="6"/>
      <c r="D32" s="44"/>
      <c r="E32" s="44"/>
    </row>
    <row r="33" spans="1:5" s="12" customFormat="1" ht="26.25" customHeight="1" x14ac:dyDescent="0.3">
      <c r="A33" s="34" t="s">
        <v>288</v>
      </c>
      <c r="B33" s="91" t="s">
        <v>289</v>
      </c>
      <c r="C33" s="35">
        <f>SUM(C34:C39)</f>
        <v>0</v>
      </c>
      <c r="D33" s="51">
        <f t="shared" ref="D33:E33" si="8">SUM(D34:D39)</f>
        <v>0</v>
      </c>
      <c r="E33" s="51">
        <f t="shared" si="8"/>
        <v>0</v>
      </c>
    </row>
    <row r="34" spans="1:5" s="12" customFormat="1" ht="26.25" customHeight="1" x14ac:dyDescent="0.3">
      <c r="A34" s="5" t="s">
        <v>290</v>
      </c>
      <c r="B34" s="90" t="s">
        <v>291</v>
      </c>
      <c r="C34" s="6"/>
      <c r="D34" s="44"/>
      <c r="E34" s="44"/>
    </row>
    <row r="35" spans="1:5" s="12" customFormat="1" ht="26.25" customHeight="1" x14ac:dyDescent="0.3">
      <c r="A35" s="5" t="s">
        <v>292</v>
      </c>
      <c r="B35" s="90" t="s">
        <v>293</v>
      </c>
      <c r="C35" s="6"/>
      <c r="D35" s="44"/>
      <c r="E35" s="44"/>
    </row>
    <row r="36" spans="1:5" s="12" customFormat="1" ht="26.25" customHeight="1" x14ac:dyDescent="0.3">
      <c r="A36" s="5" t="s">
        <v>294</v>
      </c>
      <c r="B36" s="90" t="s">
        <v>295</v>
      </c>
      <c r="C36" s="6"/>
      <c r="D36" s="44"/>
      <c r="E36" s="44"/>
    </row>
    <row r="37" spans="1:5" s="12" customFormat="1" ht="26.25" customHeight="1" x14ac:dyDescent="0.3">
      <c r="A37" s="5" t="s">
        <v>296</v>
      </c>
      <c r="B37" s="90" t="s">
        <v>297</v>
      </c>
      <c r="C37" s="6"/>
      <c r="D37" s="44"/>
      <c r="E37" s="44"/>
    </row>
    <row r="38" spans="1:5" s="12" customFormat="1" ht="26.25" customHeight="1" x14ac:dyDescent="0.3">
      <c r="A38" s="5" t="s">
        <v>298</v>
      </c>
      <c r="B38" s="90" t="s">
        <v>299</v>
      </c>
      <c r="C38" s="6"/>
      <c r="D38" s="44"/>
      <c r="E38" s="44"/>
    </row>
    <row r="39" spans="1:5" s="12" customFormat="1" ht="26.25" customHeight="1" x14ac:dyDescent="0.3">
      <c r="A39" s="5" t="s">
        <v>300</v>
      </c>
      <c r="B39" s="90" t="s">
        <v>301</v>
      </c>
      <c r="C39" s="6"/>
      <c r="D39" s="44"/>
      <c r="E39" s="44"/>
    </row>
    <row r="40" spans="1:5" s="12" customFormat="1" ht="26.25" customHeight="1" x14ac:dyDescent="0.3">
      <c r="A40" s="34" t="s">
        <v>302</v>
      </c>
      <c r="B40" s="91" t="s">
        <v>303</v>
      </c>
      <c r="C40" s="35">
        <f>SUM(C41:C46)</f>
        <v>0</v>
      </c>
      <c r="D40" s="51">
        <f t="shared" ref="D40:E40" si="9">SUM(D41:D46)</f>
        <v>0</v>
      </c>
      <c r="E40" s="51">
        <f t="shared" si="9"/>
        <v>0</v>
      </c>
    </row>
    <row r="41" spans="1:5" s="12" customFormat="1" ht="26.25" customHeight="1" x14ac:dyDescent="0.3">
      <c r="A41" s="5" t="s">
        <v>304</v>
      </c>
      <c r="B41" s="90" t="s">
        <v>305</v>
      </c>
      <c r="C41" s="6"/>
      <c r="D41" s="44"/>
      <c r="E41" s="44"/>
    </row>
    <row r="42" spans="1:5" s="12" customFormat="1" ht="26.25" customHeight="1" x14ac:dyDescent="0.3">
      <c r="A42" s="5" t="s">
        <v>306</v>
      </c>
      <c r="B42" s="90" t="s">
        <v>307</v>
      </c>
      <c r="C42" s="6"/>
      <c r="D42" s="44"/>
      <c r="E42" s="44"/>
    </row>
    <row r="43" spans="1:5" s="12" customFormat="1" ht="26.25" customHeight="1" x14ac:dyDescent="0.3">
      <c r="A43" s="5" t="s">
        <v>308</v>
      </c>
      <c r="B43" s="90" t="s">
        <v>309</v>
      </c>
      <c r="C43" s="6"/>
      <c r="D43" s="44"/>
      <c r="E43" s="44"/>
    </row>
    <row r="44" spans="1:5" s="12" customFormat="1" ht="26.25" customHeight="1" x14ac:dyDescent="0.3">
      <c r="A44" s="5" t="s">
        <v>310</v>
      </c>
      <c r="B44" s="90" t="s">
        <v>311</v>
      </c>
      <c r="C44" s="6"/>
      <c r="D44" s="44"/>
      <c r="E44" s="44"/>
    </row>
    <row r="45" spans="1:5" s="12" customFormat="1" ht="26.25" customHeight="1" x14ac:dyDescent="0.3">
      <c r="A45" s="5" t="s">
        <v>312</v>
      </c>
      <c r="B45" s="90" t="s">
        <v>313</v>
      </c>
      <c r="C45" s="6"/>
      <c r="D45" s="44"/>
      <c r="E45" s="44"/>
    </row>
    <row r="46" spans="1:5" s="12" customFormat="1" ht="26.25" customHeight="1" x14ac:dyDescent="0.3">
      <c r="A46" s="5" t="s">
        <v>314</v>
      </c>
      <c r="B46" s="90" t="s">
        <v>315</v>
      </c>
      <c r="C46" s="6"/>
      <c r="D46" s="44"/>
      <c r="E46" s="44"/>
    </row>
    <row r="47" spans="1:5" s="12" customFormat="1" ht="26.25" customHeight="1" x14ac:dyDescent="0.3">
      <c r="A47" s="34" t="s">
        <v>316</v>
      </c>
      <c r="B47" s="91" t="s">
        <v>317</v>
      </c>
      <c r="C47" s="35">
        <f>SUM(C48:C53)</f>
        <v>0</v>
      </c>
      <c r="D47" s="51">
        <f t="shared" ref="D47:E47" si="10">SUM(D48:D53)</f>
        <v>0</v>
      </c>
      <c r="E47" s="51">
        <f t="shared" si="10"/>
        <v>0</v>
      </c>
    </row>
    <row r="48" spans="1:5" s="12" customFormat="1" ht="26.25" customHeight="1" x14ac:dyDescent="0.3">
      <c r="A48" s="5" t="s">
        <v>318</v>
      </c>
      <c r="B48" s="90" t="s">
        <v>319</v>
      </c>
      <c r="C48" s="6"/>
      <c r="D48" s="44"/>
      <c r="E48" s="44"/>
    </row>
    <row r="49" spans="1:5" s="12" customFormat="1" ht="26.25" customHeight="1" x14ac:dyDescent="0.3">
      <c r="A49" s="5" t="s">
        <v>320</v>
      </c>
      <c r="B49" s="90" t="s">
        <v>321</v>
      </c>
      <c r="C49" s="6"/>
      <c r="D49" s="44"/>
      <c r="E49" s="44"/>
    </row>
    <row r="50" spans="1:5" s="12" customFormat="1" ht="26.25" customHeight="1" x14ac:dyDescent="0.3">
      <c r="A50" s="5" t="s">
        <v>322</v>
      </c>
      <c r="B50" s="90" t="s">
        <v>323</v>
      </c>
      <c r="C50" s="6"/>
      <c r="D50" s="44"/>
      <c r="E50" s="44"/>
    </row>
    <row r="51" spans="1:5" s="12" customFormat="1" ht="26.25" customHeight="1" x14ac:dyDescent="0.3">
      <c r="A51" s="5" t="s">
        <v>324</v>
      </c>
      <c r="B51" s="90" t="s">
        <v>325</v>
      </c>
      <c r="C51" s="6"/>
      <c r="D51" s="44"/>
      <c r="E51" s="44"/>
    </row>
    <row r="52" spans="1:5" s="12" customFormat="1" ht="26.25" customHeight="1" x14ac:dyDescent="0.3">
      <c r="A52" s="5" t="s">
        <v>326</v>
      </c>
      <c r="B52" s="90" t="s">
        <v>327</v>
      </c>
      <c r="C52" s="6"/>
      <c r="D52" s="44"/>
      <c r="E52" s="44"/>
    </row>
    <row r="53" spans="1:5" s="12" customFormat="1" ht="26.25" customHeight="1" x14ac:dyDescent="0.3">
      <c r="A53" s="5" t="s">
        <v>328</v>
      </c>
      <c r="B53" s="90" t="s">
        <v>329</v>
      </c>
      <c r="C53" s="6"/>
      <c r="D53" s="44"/>
      <c r="E53" s="44"/>
    </row>
    <row r="54" spans="1:5" s="12" customFormat="1" ht="26.25" customHeight="1" x14ac:dyDescent="0.3">
      <c r="A54" s="34" t="s">
        <v>330</v>
      </c>
      <c r="B54" s="91" t="s">
        <v>331</v>
      </c>
      <c r="C54" s="35">
        <f>SUM(C55:C57)</f>
        <v>0</v>
      </c>
      <c r="D54" s="51">
        <f t="shared" ref="D54:E54" si="11">SUM(D55:D57)</f>
        <v>0</v>
      </c>
      <c r="E54" s="51">
        <f t="shared" si="11"/>
        <v>0</v>
      </c>
    </row>
    <row r="55" spans="1:5" s="12" customFormat="1" ht="26.25" customHeight="1" x14ac:dyDescent="0.3">
      <c r="A55" s="5" t="s">
        <v>332</v>
      </c>
      <c r="B55" s="90" t="s">
        <v>333</v>
      </c>
      <c r="C55" s="6"/>
      <c r="D55" s="44"/>
      <c r="E55" s="44"/>
    </row>
    <row r="56" spans="1:5" s="12" customFormat="1" ht="26.25" customHeight="1" x14ac:dyDescent="0.3">
      <c r="A56" s="5" t="s">
        <v>334</v>
      </c>
      <c r="B56" s="90" t="s">
        <v>335</v>
      </c>
      <c r="C56" s="6"/>
      <c r="D56" s="44"/>
      <c r="E56" s="44"/>
    </row>
    <row r="57" spans="1:5" s="12" customFormat="1" ht="26.25" customHeight="1" x14ac:dyDescent="0.3">
      <c r="A57" s="5" t="s">
        <v>336</v>
      </c>
      <c r="B57" s="90" t="s">
        <v>337</v>
      </c>
      <c r="C57" s="6"/>
      <c r="D57" s="44"/>
      <c r="E57" s="44"/>
    </row>
    <row r="58" spans="1:5" s="12" customFormat="1" ht="26.25" customHeight="1" x14ac:dyDescent="0.3">
      <c r="A58" s="34" t="s">
        <v>338</v>
      </c>
      <c r="B58" s="91" t="s">
        <v>339</v>
      </c>
      <c r="C58" s="35">
        <f>SUM(C59:C61)</f>
        <v>0</v>
      </c>
      <c r="D58" s="51">
        <f t="shared" ref="D58:E58" si="12">SUM(D59:D61)</f>
        <v>0</v>
      </c>
      <c r="E58" s="51">
        <f t="shared" si="12"/>
        <v>0</v>
      </c>
    </row>
    <row r="59" spans="1:5" s="12" customFormat="1" ht="26.25" customHeight="1" x14ac:dyDescent="0.3">
      <c r="A59" s="5" t="s">
        <v>340</v>
      </c>
      <c r="B59" s="90" t="s">
        <v>341</v>
      </c>
      <c r="C59" s="6"/>
      <c r="D59" s="44"/>
      <c r="E59" s="44"/>
    </row>
    <row r="60" spans="1:5" s="12" customFormat="1" ht="26.25" customHeight="1" x14ac:dyDescent="0.3">
      <c r="A60" s="5" t="s">
        <v>342</v>
      </c>
      <c r="B60" s="90" t="s">
        <v>343</v>
      </c>
      <c r="C60" s="6"/>
      <c r="D60" s="44"/>
      <c r="E60" s="44"/>
    </row>
    <row r="61" spans="1:5" s="12" customFormat="1" ht="26.25" customHeight="1" x14ac:dyDescent="0.3">
      <c r="A61" s="5" t="s">
        <v>344</v>
      </c>
      <c r="B61" s="90" t="s">
        <v>345</v>
      </c>
      <c r="C61" s="6"/>
      <c r="D61" s="44"/>
      <c r="E61" s="44"/>
    </row>
    <row r="62" spans="1:5" s="12" customFormat="1" ht="26.25" customHeight="1" x14ac:dyDescent="0.3">
      <c r="A62" s="34" t="s">
        <v>12</v>
      </c>
      <c r="B62" s="91" t="s">
        <v>346</v>
      </c>
      <c r="C62" s="35">
        <f>SUM(C63:C65)</f>
        <v>0</v>
      </c>
      <c r="D62" s="51">
        <f t="shared" ref="D62:E62" si="13">SUM(D63:D65)</f>
        <v>0</v>
      </c>
      <c r="E62" s="51">
        <f t="shared" si="13"/>
        <v>0</v>
      </c>
    </row>
    <row r="63" spans="1:5" s="12" customFormat="1" ht="26.25" customHeight="1" x14ac:dyDescent="0.3">
      <c r="A63" s="5" t="s">
        <v>13</v>
      </c>
      <c r="B63" s="90" t="s">
        <v>14</v>
      </c>
      <c r="C63" s="6"/>
      <c r="D63" s="44"/>
      <c r="E63" s="44"/>
    </row>
    <row r="64" spans="1:5" s="12" customFormat="1" ht="26.25" customHeight="1" x14ac:dyDescent="0.3">
      <c r="A64" s="5" t="s">
        <v>347</v>
      </c>
      <c r="B64" s="90" t="s">
        <v>348</v>
      </c>
      <c r="C64" s="6"/>
      <c r="D64" s="44"/>
      <c r="E64" s="44"/>
    </row>
    <row r="65" spans="1:9" s="12" customFormat="1" ht="26.25" customHeight="1" x14ac:dyDescent="0.3">
      <c r="A65" s="5" t="s">
        <v>349</v>
      </c>
      <c r="B65" s="90" t="s">
        <v>350</v>
      </c>
      <c r="C65" s="6"/>
      <c r="D65" s="44"/>
      <c r="E65" s="44"/>
    </row>
    <row r="66" spans="1:9" ht="26.25" customHeight="1" x14ac:dyDescent="0.25">
      <c r="A66" s="34" t="s">
        <v>15</v>
      </c>
      <c r="B66" s="91" t="s">
        <v>16</v>
      </c>
      <c r="C66" s="35">
        <f>SUM(C67:C77)</f>
        <v>105441</v>
      </c>
      <c r="D66" s="51">
        <f t="shared" ref="D66:E66" si="14">SUM(D67:D77)</f>
        <v>105441</v>
      </c>
      <c r="E66" s="51">
        <f t="shared" si="14"/>
        <v>105441</v>
      </c>
    </row>
    <row r="67" spans="1:9" ht="26.25" customHeight="1" x14ac:dyDescent="0.25">
      <c r="A67" s="5" t="s">
        <v>351</v>
      </c>
      <c r="B67" s="90" t="s">
        <v>352</v>
      </c>
      <c r="C67" s="6">
        <f>D269</f>
        <v>100455</v>
      </c>
      <c r="D67" s="44">
        <v>100455</v>
      </c>
      <c r="E67" s="44">
        <v>100455</v>
      </c>
      <c r="H67" s="99"/>
    </row>
    <row r="68" spans="1:9" ht="26.25" customHeight="1" x14ac:dyDescent="0.25">
      <c r="A68" s="5" t="s">
        <v>353</v>
      </c>
      <c r="B68" s="90" t="s">
        <v>354</v>
      </c>
      <c r="C68" s="6"/>
      <c r="D68" s="44"/>
      <c r="E68" s="44"/>
      <c r="H68" s="99"/>
    </row>
    <row r="69" spans="1:9" ht="26.25" customHeight="1" x14ac:dyDescent="0.25">
      <c r="A69" s="5" t="s">
        <v>17</v>
      </c>
      <c r="B69" s="90" t="s">
        <v>355</v>
      </c>
      <c r="C69" s="6"/>
      <c r="D69" s="44"/>
      <c r="E69" s="44"/>
    </row>
    <row r="70" spans="1:9" ht="26.25" customHeight="1" x14ac:dyDescent="0.25">
      <c r="A70" s="5" t="s">
        <v>356</v>
      </c>
      <c r="B70" s="90" t="s">
        <v>357</v>
      </c>
      <c r="C70" s="6"/>
      <c r="D70" s="44"/>
      <c r="E70" s="44"/>
    </row>
    <row r="71" spans="1:9" ht="26.25" customHeight="1" x14ac:dyDescent="0.25">
      <c r="A71" s="5" t="s">
        <v>358</v>
      </c>
      <c r="B71" s="90" t="s">
        <v>359</v>
      </c>
      <c r="C71" s="6">
        <f>D270</f>
        <v>4986</v>
      </c>
      <c r="D71" s="44">
        <v>4986</v>
      </c>
      <c r="E71" s="44">
        <v>4986</v>
      </c>
      <c r="G71" s="99"/>
    </row>
    <row r="72" spans="1:9" ht="26.25" customHeight="1" x14ac:dyDescent="0.25">
      <c r="A72" s="5" t="s">
        <v>360</v>
      </c>
      <c r="B72" s="90" t="s">
        <v>361</v>
      </c>
      <c r="C72" s="6"/>
      <c r="D72" s="44"/>
      <c r="E72" s="44"/>
      <c r="G72" s="99"/>
    </row>
    <row r="73" spans="1:9" ht="26.25" customHeight="1" x14ac:dyDescent="0.25">
      <c r="A73" s="5" t="s">
        <v>362</v>
      </c>
      <c r="B73" s="90" t="s">
        <v>363</v>
      </c>
      <c r="C73" s="6"/>
      <c r="D73" s="44"/>
      <c r="E73" s="44"/>
    </row>
    <row r="74" spans="1:9" ht="26.25" customHeight="1" x14ac:dyDescent="0.25">
      <c r="A74" s="5" t="s">
        <v>364</v>
      </c>
      <c r="B74" s="90" t="s">
        <v>365</v>
      </c>
      <c r="C74" s="6"/>
      <c r="D74" s="44"/>
      <c r="E74" s="44"/>
    </row>
    <row r="75" spans="1:9" ht="26.25" customHeight="1" x14ac:dyDescent="0.25">
      <c r="A75" s="5" t="s">
        <v>366</v>
      </c>
      <c r="B75" s="90" t="s">
        <v>367</v>
      </c>
      <c r="C75" s="6"/>
      <c r="D75" s="44"/>
      <c r="E75" s="44"/>
    </row>
    <row r="76" spans="1:9" ht="26.25" customHeight="1" x14ac:dyDescent="0.25">
      <c r="A76" s="5" t="s">
        <v>368</v>
      </c>
      <c r="B76" s="90" t="s">
        <v>369</v>
      </c>
      <c r="C76" s="6"/>
      <c r="D76" s="44"/>
      <c r="E76" s="44"/>
    </row>
    <row r="77" spans="1:9" ht="26.25" customHeight="1" x14ac:dyDescent="0.25">
      <c r="A77" s="5" t="s">
        <v>370</v>
      </c>
      <c r="B77" s="90" t="s">
        <v>371</v>
      </c>
      <c r="C77" s="6"/>
      <c r="D77" s="44"/>
      <c r="E77" s="44"/>
    </row>
    <row r="78" spans="1:9" s="9" customFormat="1" ht="26.25" customHeight="1" x14ac:dyDescent="0.3">
      <c r="A78" s="30" t="s">
        <v>18</v>
      </c>
      <c r="B78" s="88" t="s">
        <v>19</v>
      </c>
      <c r="C78" s="31">
        <f>+C79</f>
        <v>0</v>
      </c>
      <c r="D78" s="31">
        <f>+D79</f>
        <v>0</v>
      </c>
      <c r="E78" s="31">
        <f>+E79</f>
        <v>0</v>
      </c>
      <c r="I78" s="13"/>
    </row>
    <row r="79" spans="1:9" s="9" customFormat="1" ht="26.25" customHeight="1" x14ac:dyDescent="0.3">
      <c r="A79" s="34" t="s">
        <v>20</v>
      </c>
      <c r="B79" s="91" t="s">
        <v>21</v>
      </c>
      <c r="C79" s="35">
        <f>SUM(C80:C82)</f>
        <v>0</v>
      </c>
      <c r="D79" s="35">
        <f>SUM(D80:D82)</f>
        <v>0</v>
      </c>
      <c r="E79" s="35">
        <f>SUM(E80:E82)</f>
        <v>0</v>
      </c>
      <c r="I79" s="13"/>
    </row>
    <row r="80" spans="1:9" ht="26.25" customHeight="1" x14ac:dyDescent="0.25">
      <c r="A80" s="5" t="s">
        <v>22</v>
      </c>
      <c r="B80" s="90" t="s">
        <v>210</v>
      </c>
      <c r="C80" s="6"/>
      <c r="D80" s="6"/>
      <c r="E80" s="6"/>
    </row>
    <row r="81" spans="1:6" ht="26.25" customHeight="1" x14ac:dyDescent="0.25">
      <c r="A81" s="5" t="s">
        <v>23</v>
      </c>
      <c r="B81" s="90" t="s">
        <v>209</v>
      </c>
      <c r="C81" s="6"/>
      <c r="D81" s="6"/>
      <c r="E81" s="6"/>
    </row>
    <row r="82" spans="1:6" ht="26.25" customHeight="1" x14ac:dyDescent="0.25">
      <c r="A82" s="5" t="s">
        <v>24</v>
      </c>
      <c r="B82" s="90" t="s">
        <v>208</v>
      </c>
      <c r="C82" s="6"/>
      <c r="D82" s="6"/>
      <c r="E82" s="6"/>
    </row>
    <row r="83" spans="1:6" s="7" customFormat="1" ht="26.25" customHeight="1" x14ac:dyDescent="0.25">
      <c r="A83" s="30" t="s">
        <v>25</v>
      </c>
      <c r="B83" s="88" t="s">
        <v>26</v>
      </c>
      <c r="C83" s="31">
        <f>+C84</f>
        <v>0</v>
      </c>
      <c r="D83" s="31">
        <f>+D84</f>
        <v>0</v>
      </c>
      <c r="E83" s="31">
        <f>+E84</f>
        <v>0</v>
      </c>
    </row>
    <row r="84" spans="1:6" ht="26.25" customHeight="1" x14ac:dyDescent="0.25">
      <c r="A84" s="34" t="s">
        <v>27</v>
      </c>
      <c r="B84" s="91" t="s">
        <v>28</v>
      </c>
      <c r="C84" s="35">
        <f>SUM(C85)</f>
        <v>0</v>
      </c>
      <c r="D84" s="35">
        <f>SUM(D85)</f>
        <v>0</v>
      </c>
      <c r="E84" s="35">
        <f>SUM(E85)</f>
        <v>0</v>
      </c>
    </row>
    <row r="85" spans="1:6" s="12" customFormat="1" ht="26.25" customHeight="1" x14ac:dyDescent="0.3">
      <c r="A85" s="5" t="s">
        <v>29</v>
      </c>
      <c r="B85" s="90" t="s">
        <v>30</v>
      </c>
      <c r="C85" s="6"/>
      <c r="D85" s="6"/>
      <c r="E85" s="6"/>
    </row>
    <row r="86" spans="1:6" s="15" customFormat="1" ht="26.25" customHeight="1" x14ac:dyDescent="0.25">
      <c r="A86" s="111" t="s">
        <v>234</v>
      </c>
      <c r="B86" s="112"/>
      <c r="C86" s="33">
        <f>+C7+C11+C25+C78+C83</f>
        <v>105441</v>
      </c>
      <c r="D86" s="33">
        <f>+D7+D11+D25+D78+D83</f>
        <v>105441</v>
      </c>
      <c r="E86" s="33">
        <f>+E7+E11+E25+E78+E83</f>
        <v>105441</v>
      </c>
      <c r="F86" s="14"/>
    </row>
    <row r="87" spans="1:6" ht="26.25" customHeight="1" x14ac:dyDescent="0.25">
      <c r="B87" s="92"/>
      <c r="C87" s="17"/>
      <c r="D87" s="17"/>
      <c r="E87" s="17"/>
    </row>
    <row r="88" spans="1:6" ht="26.25" customHeight="1" x14ac:dyDescent="0.25">
      <c r="A88" s="110" t="s">
        <v>31</v>
      </c>
      <c r="B88" s="110"/>
      <c r="C88" s="100">
        <v>2021</v>
      </c>
      <c r="D88" s="100">
        <v>2022</v>
      </c>
      <c r="E88" s="100">
        <v>2023</v>
      </c>
    </row>
    <row r="89" spans="1:6" s="18" customFormat="1" ht="26.25" customHeight="1" x14ac:dyDescent="0.25">
      <c r="A89" s="30" t="s">
        <v>32</v>
      </c>
      <c r="B89" s="88" t="s">
        <v>33</v>
      </c>
      <c r="C89" s="31">
        <f>+C90+C94+C97+C99+C101+C104+C107+C109</f>
        <v>31641</v>
      </c>
      <c r="D89" s="48">
        <f t="shared" ref="D89:E89" si="15">+D90+D94+D97+D99+D101+D104+D107+D109</f>
        <v>31641</v>
      </c>
      <c r="E89" s="48">
        <f t="shared" si="15"/>
        <v>31641</v>
      </c>
    </row>
    <row r="90" spans="1:6" ht="26.25" customHeight="1" x14ac:dyDescent="0.25">
      <c r="A90" s="34" t="s">
        <v>34</v>
      </c>
      <c r="B90" s="91" t="s">
        <v>35</v>
      </c>
      <c r="C90" s="35">
        <f>SUM(C91:C93)</f>
        <v>0</v>
      </c>
      <c r="D90" s="51">
        <f t="shared" ref="D90:E90" si="16">SUM(D91:D93)</f>
        <v>0</v>
      </c>
      <c r="E90" s="51">
        <f t="shared" si="16"/>
        <v>0</v>
      </c>
    </row>
    <row r="91" spans="1:6" s="41" customFormat="1" ht="26.25" customHeight="1" x14ac:dyDescent="0.25">
      <c r="A91" s="5" t="s">
        <v>519</v>
      </c>
      <c r="B91" s="90" t="s">
        <v>520</v>
      </c>
      <c r="C91" s="44"/>
      <c r="D91" s="44"/>
      <c r="E91" s="44"/>
    </row>
    <row r="92" spans="1:6" s="41" customFormat="1" ht="26.25" customHeight="1" x14ac:dyDescent="0.25">
      <c r="A92" s="5" t="s">
        <v>521</v>
      </c>
      <c r="B92" s="90" t="s">
        <v>522</v>
      </c>
      <c r="C92" s="44"/>
      <c r="D92" s="44"/>
      <c r="E92" s="44"/>
    </row>
    <row r="93" spans="1:6" ht="26.25" customHeight="1" x14ac:dyDescent="0.25">
      <c r="A93" s="5" t="s">
        <v>523</v>
      </c>
      <c r="B93" s="90" t="s">
        <v>524</v>
      </c>
      <c r="C93" s="6"/>
      <c r="D93" s="44"/>
      <c r="E93" s="44"/>
    </row>
    <row r="94" spans="1:6" s="9" customFormat="1" ht="26.25" customHeight="1" x14ac:dyDescent="0.25">
      <c r="A94" s="34" t="s">
        <v>36</v>
      </c>
      <c r="B94" s="91" t="s">
        <v>37</v>
      </c>
      <c r="C94" s="51">
        <f>SUM(C95:C96)</f>
        <v>0</v>
      </c>
      <c r="D94" s="51">
        <f>SUM(D95:D96)</f>
        <v>0</v>
      </c>
      <c r="E94" s="51">
        <f>SUM(E95:E96)</f>
        <v>0</v>
      </c>
    </row>
    <row r="95" spans="1:6" s="41" customFormat="1" ht="26.25" customHeight="1" x14ac:dyDescent="0.25">
      <c r="A95" s="5" t="s">
        <v>525</v>
      </c>
      <c r="B95" s="90" t="s">
        <v>526</v>
      </c>
      <c r="C95" s="44"/>
      <c r="D95" s="44"/>
      <c r="E95" s="44"/>
    </row>
    <row r="96" spans="1:6" ht="26.25" customHeight="1" x14ac:dyDescent="0.25">
      <c r="A96" s="5" t="s">
        <v>38</v>
      </c>
      <c r="B96" s="90" t="s">
        <v>39</v>
      </c>
      <c r="C96" s="6"/>
      <c r="D96" s="44"/>
      <c r="E96" s="44"/>
    </row>
    <row r="97" spans="1:5" s="9" customFormat="1" ht="26.25" customHeight="1" x14ac:dyDescent="0.25">
      <c r="A97" s="34" t="s">
        <v>40</v>
      </c>
      <c r="B97" s="91" t="s">
        <v>41</v>
      </c>
      <c r="C97" s="35">
        <f>SUM(C98)</f>
        <v>0</v>
      </c>
      <c r="D97" s="51">
        <f t="shared" ref="D97:E97" si="17">SUM(D98)</f>
        <v>0</v>
      </c>
      <c r="E97" s="51">
        <f t="shared" si="17"/>
        <v>0</v>
      </c>
    </row>
    <row r="98" spans="1:5" ht="26.25" customHeight="1" x14ac:dyDescent="0.25">
      <c r="A98" s="5" t="s">
        <v>42</v>
      </c>
      <c r="B98" s="90" t="s">
        <v>41</v>
      </c>
      <c r="C98" s="6"/>
      <c r="D98" s="44"/>
      <c r="E98" s="44"/>
    </row>
    <row r="99" spans="1:5" s="9" customFormat="1" ht="26.25" customHeight="1" x14ac:dyDescent="0.25">
      <c r="A99" s="34" t="s">
        <v>43</v>
      </c>
      <c r="B99" s="91" t="s">
        <v>44</v>
      </c>
      <c r="C99" s="35">
        <f>SUM(C100:C100)</f>
        <v>0</v>
      </c>
      <c r="D99" s="51">
        <f t="shared" ref="D99:E99" si="18">SUM(D100:D100)</f>
        <v>0</v>
      </c>
      <c r="E99" s="51">
        <f t="shared" si="18"/>
        <v>0</v>
      </c>
    </row>
    <row r="100" spans="1:5" s="12" customFormat="1" ht="26.25" customHeight="1" x14ac:dyDescent="0.3">
      <c r="A100" s="5" t="s">
        <v>45</v>
      </c>
      <c r="B100" s="90" t="s">
        <v>233</v>
      </c>
      <c r="C100" s="6"/>
      <c r="D100" s="44"/>
      <c r="E100" s="44"/>
    </row>
    <row r="101" spans="1:5" s="19" customFormat="1" ht="26.25" customHeight="1" x14ac:dyDescent="0.3">
      <c r="A101" s="34" t="s">
        <v>46</v>
      </c>
      <c r="B101" s="91" t="s">
        <v>47</v>
      </c>
      <c r="C101" s="35">
        <f>SUM(C102:C103)</f>
        <v>0</v>
      </c>
      <c r="D101" s="51">
        <f t="shared" ref="D101:E101" si="19">SUM(D102:D103)</f>
        <v>0</v>
      </c>
      <c r="E101" s="51">
        <f t="shared" si="19"/>
        <v>0</v>
      </c>
    </row>
    <row r="102" spans="1:5" ht="26.25" customHeight="1" x14ac:dyDescent="0.25">
      <c r="A102" s="5" t="s">
        <v>48</v>
      </c>
      <c r="B102" s="90" t="s">
        <v>49</v>
      </c>
      <c r="C102" s="6"/>
      <c r="D102" s="44"/>
      <c r="E102" s="44"/>
    </row>
    <row r="103" spans="1:5" ht="26.25" customHeight="1" x14ac:dyDescent="0.25">
      <c r="A103" s="5" t="s">
        <v>237</v>
      </c>
      <c r="B103" s="90" t="s">
        <v>372</v>
      </c>
      <c r="C103" s="6"/>
      <c r="D103" s="44"/>
      <c r="E103" s="44"/>
    </row>
    <row r="104" spans="1:5" s="9" customFormat="1" ht="26.25" customHeight="1" x14ac:dyDescent="0.25">
      <c r="A104" s="34" t="s">
        <v>50</v>
      </c>
      <c r="B104" s="91" t="s">
        <v>51</v>
      </c>
      <c r="C104" s="35">
        <f>SUM(C105:C106)</f>
        <v>0</v>
      </c>
      <c r="D104" s="51">
        <f t="shared" ref="D104:E104" si="20">SUM(D105:D106)</f>
        <v>0</v>
      </c>
      <c r="E104" s="51">
        <f t="shared" si="20"/>
        <v>0</v>
      </c>
    </row>
    <row r="105" spans="1:5" s="12" customFormat="1" ht="26.25" customHeight="1" x14ac:dyDescent="0.3">
      <c r="A105" s="5" t="s">
        <v>54</v>
      </c>
      <c r="B105" s="90" t="s">
        <v>232</v>
      </c>
      <c r="C105" s="6"/>
      <c r="D105" s="44"/>
      <c r="E105" s="44"/>
    </row>
    <row r="106" spans="1:5" ht="26.25" customHeight="1" x14ac:dyDescent="0.25">
      <c r="A106" s="5" t="s">
        <v>52</v>
      </c>
      <c r="B106" s="90" t="s">
        <v>53</v>
      </c>
      <c r="C106" s="98"/>
      <c r="D106" s="98"/>
      <c r="E106" s="98"/>
    </row>
    <row r="107" spans="1:5" ht="26.25" customHeight="1" x14ac:dyDescent="0.25">
      <c r="A107" s="34" t="s">
        <v>238</v>
      </c>
      <c r="B107" s="91" t="s">
        <v>373</v>
      </c>
      <c r="C107" s="35">
        <f>SUM(C108)</f>
        <v>20441</v>
      </c>
      <c r="D107" s="51">
        <f t="shared" ref="D107:E107" si="21">SUM(D108)</f>
        <v>20441</v>
      </c>
      <c r="E107" s="51">
        <f t="shared" si="21"/>
        <v>20441</v>
      </c>
    </row>
    <row r="108" spans="1:5" ht="26.25" customHeight="1" x14ac:dyDescent="0.25">
      <c r="A108" s="5" t="s">
        <v>251</v>
      </c>
      <c r="B108" s="90" t="s">
        <v>373</v>
      </c>
      <c r="C108" s="6">
        <v>20441</v>
      </c>
      <c r="D108" s="44">
        <v>20441</v>
      </c>
      <c r="E108" s="44">
        <v>20441</v>
      </c>
    </row>
    <row r="109" spans="1:5" ht="26.25" customHeight="1" x14ac:dyDescent="0.25">
      <c r="A109" s="34" t="s">
        <v>55</v>
      </c>
      <c r="B109" s="91" t="s">
        <v>56</v>
      </c>
      <c r="C109" s="35">
        <f>SUM(C110:C118)</f>
        <v>11200</v>
      </c>
      <c r="D109" s="51">
        <f t="shared" ref="D109:E109" si="22">SUM(D110:D118)</f>
        <v>11200</v>
      </c>
      <c r="E109" s="51">
        <f t="shared" si="22"/>
        <v>11200</v>
      </c>
    </row>
    <row r="110" spans="1:5" ht="26.25" customHeight="1" x14ac:dyDescent="0.25">
      <c r="A110" s="5" t="s">
        <v>374</v>
      </c>
      <c r="B110" s="90" t="s">
        <v>375</v>
      </c>
      <c r="C110" s="6">
        <v>1000</v>
      </c>
      <c r="D110" s="44">
        <v>1000</v>
      </c>
      <c r="E110" s="44">
        <v>1000</v>
      </c>
    </row>
    <row r="111" spans="1:5" ht="26.25" customHeight="1" x14ac:dyDescent="0.25">
      <c r="A111" s="5" t="s">
        <v>376</v>
      </c>
      <c r="B111" s="90" t="s">
        <v>377</v>
      </c>
      <c r="C111" s="6"/>
      <c r="D111" s="44"/>
      <c r="E111" s="44"/>
    </row>
    <row r="112" spans="1:5" ht="26.25" customHeight="1" x14ac:dyDescent="0.25">
      <c r="A112" s="5" t="s">
        <v>239</v>
      </c>
      <c r="B112" s="90" t="s">
        <v>240</v>
      </c>
      <c r="C112" s="6">
        <v>1000</v>
      </c>
      <c r="D112" s="44">
        <v>1000</v>
      </c>
      <c r="E112" s="44">
        <v>1000</v>
      </c>
    </row>
    <row r="113" spans="1:5" ht="26.25" customHeight="1" x14ac:dyDescent="0.25">
      <c r="A113" s="5" t="s">
        <v>57</v>
      </c>
      <c r="B113" s="90" t="s">
        <v>58</v>
      </c>
      <c r="C113" s="6"/>
      <c r="D113" s="44"/>
      <c r="E113" s="44"/>
    </row>
    <row r="114" spans="1:5" ht="26.25" customHeight="1" x14ac:dyDescent="0.25">
      <c r="A114" s="5" t="s">
        <v>59</v>
      </c>
      <c r="B114" s="90" t="s">
        <v>378</v>
      </c>
      <c r="C114" s="6"/>
      <c r="D114" s="44"/>
      <c r="E114" s="44"/>
    </row>
    <row r="115" spans="1:5" ht="26.25" customHeight="1" x14ac:dyDescent="0.25">
      <c r="A115" s="5" t="s">
        <v>60</v>
      </c>
      <c r="B115" s="90" t="s">
        <v>223</v>
      </c>
      <c r="C115" s="6"/>
      <c r="D115" s="44"/>
      <c r="E115" s="44"/>
    </row>
    <row r="116" spans="1:5" ht="26.25" customHeight="1" x14ac:dyDescent="0.25">
      <c r="A116" s="5" t="s">
        <v>61</v>
      </c>
      <c r="B116" s="90" t="s">
        <v>62</v>
      </c>
      <c r="C116" s="6">
        <v>9200</v>
      </c>
      <c r="D116" s="44">
        <v>9200</v>
      </c>
      <c r="E116" s="44">
        <v>9200</v>
      </c>
    </row>
    <row r="117" spans="1:5" ht="26.25" customHeight="1" x14ac:dyDescent="0.25">
      <c r="A117" s="5" t="s">
        <v>252</v>
      </c>
      <c r="B117" s="90" t="s">
        <v>253</v>
      </c>
      <c r="C117" s="6"/>
      <c r="D117" s="44"/>
      <c r="E117" s="44"/>
    </row>
    <row r="118" spans="1:5" ht="26.25" customHeight="1" x14ac:dyDescent="0.25">
      <c r="A118" s="5" t="s">
        <v>63</v>
      </c>
      <c r="B118" s="90" t="s">
        <v>220</v>
      </c>
      <c r="C118" s="6"/>
      <c r="D118" s="44"/>
      <c r="E118" s="44"/>
    </row>
    <row r="119" spans="1:5" ht="26.25" customHeight="1" x14ac:dyDescent="0.25">
      <c r="A119" s="30" t="s">
        <v>64</v>
      </c>
      <c r="B119" s="88" t="s">
        <v>65</v>
      </c>
      <c r="C119" s="31">
        <f>+C120+C125+C127+C131+C150+C153</f>
        <v>27300</v>
      </c>
      <c r="D119" s="48">
        <f t="shared" ref="D119:E119" si="23">+D120+D125+D127+D131+D150+D153</f>
        <v>27300</v>
      </c>
      <c r="E119" s="48">
        <f t="shared" si="23"/>
        <v>27300</v>
      </c>
    </row>
    <row r="120" spans="1:5" s="9" customFormat="1" ht="26.25" customHeight="1" x14ac:dyDescent="0.25">
      <c r="A120" s="34" t="s">
        <v>66</v>
      </c>
      <c r="B120" s="91" t="s">
        <v>67</v>
      </c>
      <c r="C120" s="35">
        <f>SUM(C121:C124)</f>
        <v>0</v>
      </c>
      <c r="D120" s="51">
        <f t="shared" ref="D120:E120" si="24">SUM(D121:D124)</f>
        <v>0</v>
      </c>
      <c r="E120" s="51">
        <f t="shared" si="24"/>
        <v>0</v>
      </c>
    </row>
    <row r="121" spans="1:5" ht="26.25" customHeight="1" x14ac:dyDescent="0.25">
      <c r="A121" s="5" t="s">
        <v>68</v>
      </c>
      <c r="B121" s="90" t="s">
        <v>69</v>
      </c>
      <c r="C121" s="6"/>
      <c r="D121" s="44"/>
      <c r="E121" s="44"/>
    </row>
    <row r="122" spans="1:5" ht="26.25" customHeight="1" x14ac:dyDescent="0.25">
      <c r="A122" s="5" t="s">
        <v>70</v>
      </c>
      <c r="B122" s="90" t="s">
        <v>221</v>
      </c>
      <c r="C122" s="6"/>
      <c r="D122" s="44"/>
      <c r="E122" s="44"/>
    </row>
    <row r="123" spans="1:5" ht="26.25" customHeight="1" x14ac:dyDescent="0.25">
      <c r="A123" s="5" t="s">
        <v>71</v>
      </c>
      <c r="B123" s="90" t="s">
        <v>72</v>
      </c>
      <c r="C123" s="6"/>
      <c r="D123" s="44"/>
      <c r="E123" s="44"/>
    </row>
    <row r="124" spans="1:5" ht="26.25" customHeight="1" x14ac:dyDescent="0.25">
      <c r="A124" s="5" t="s">
        <v>73</v>
      </c>
      <c r="B124" s="90" t="s">
        <v>74</v>
      </c>
      <c r="C124" s="6"/>
      <c r="D124" s="44"/>
      <c r="E124" s="44"/>
    </row>
    <row r="125" spans="1:5" ht="26.25" customHeight="1" x14ac:dyDescent="0.25">
      <c r="A125" s="34" t="s">
        <v>75</v>
      </c>
      <c r="B125" s="91" t="s">
        <v>76</v>
      </c>
      <c r="C125" s="35">
        <f>SUM(C126)</f>
        <v>0</v>
      </c>
      <c r="D125" s="51">
        <f t="shared" ref="D125:E125" si="25">SUM(D126)</f>
        <v>0</v>
      </c>
      <c r="E125" s="51">
        <f t="shared" si="25"/>
        <v>0</v>
      </c>
    </row>
    <row r="126" spans="1:5" s="12" customFormat="1" ht="26.25" customHeight="1" x14ac:dyDescent="0.3">
      <c r="A126" s="5" t="s">
        <v>77</v>
      </c>
      <c r="B126" s="90" t="s">
        <v>78</v>
      </c>
      <c r="C126" s="6"/>
      <c r="D126" s="44"/>
      <c r="E126" s="44"/>
    </row>
    <row r="127" spans="1:5" s="9" customFormat="1" ht="26.25" customHeight="1" x14ac:dyDescent="0.25">
      <c r="A127" s="34" t="s">
        <v>79</v>
      </c>
      <c r="B127" s="91" t="s">
        <v>80</v>
      </c>
      <c r="C127" s="35">
        <f>SUM(C128:C130)</f>
        <v>3300</v>
      </c>
      <c r="D127" s="51">
        <f t="shared" ref="D127:E127" si="26">SUM(D128:D130)</f>
        <v>3300</v>
      </c>
      <c r="E127" s="51">
        <f t="shared" si="26"/>
        <v>3300</v>
      </c>
    </row>
    <row r="128" spans="1:5" s="12" customFormat="1" ht="26.25" customHeight="1" x14ac:dyDescent="0.3">
      <c r="A128" s="5" t="s">
        <v>81</v>
      </c>
      <c r="B128" s="90" t="s">
        <v>82</v>
      </c>
      <c r="C128" s="11">
        <v>800</v>
      </c>
      <c r="D128" s="47">
        <v>800</v>
      </c>
      <c r="E128" s="47">
        <v>800</v>
      </c>
    </row>
    <row r="129" spans="1:5" s="12" customFormat="1" ht="26.25" customHeight="1" x14ac:dyDescent="0.3">
      <c r="A129" s="5" t="s">
        <v>83</v>
      </c>
      <c r="B129" s="90" t="s">
        <v>84</v>
      </c>
      <c r="C129" s="11">
        <v>2500</v>
      </c>
      <c r="D129" s="47">
        <v>2500</v>
      </c>
      <c r="E129" s="47">
        <v>2500</v>
      </c>
    </row>
    <row r="130" spans="1:5" s="12" customFormat="1" ht="26.25" customHeight="1" x14ac:dyDescent="0.3">
      <c r="A130" s="5" t="s">
        <v>85</v>
      </c>
      <c r="B130" s="90" t="s">
        <v>86</v>
      </c>
      <c r="C130" s="6"/>
      <c r="D130" s="44"/>
      <c r="E130" s="44"/>
    </row>
    <row r="131" spans="1:5" s="19" customFormat="1" ht="26.25" customHeight="1" x14ac:dyDescent="0.3">
      <c r="A131" s="34" t="s">
        <v>87</v>
      </c>
      <c r="B131" s="91" t="s">
        <v>88</v>
      </c>
      <c r="C131" s="35">
        <f>SUM(C132:C149)</f>
        <v>8000</v>
      </c>
      <c r="D131" s="51">
        <f t="shared" ref="D131:E131" si="27">SUM(D132:D149)</f>
        <v>8000</v>
      </c>
      <c r="E131" s="51">
        <f t="shared" si="27"/>
        <v>8000</v>
      </c>
    </row>
    <row r="132" spans="1:5" s="12" customFormat="1" ht="26.25" customHeight="1" x14ac:dyDescent="0.3">
      <c r="A132" s="5" t="s">
        <v>89</v>
      </c>
      <c r="B132" s="90" t="s">
        <v>90</v>
      </c>
      <c r="C132" s="11"/>
      <c r="D132" s="47"/>
      <c r="E132" s="47"/>
    </row>
    <row r="133" spans="1:5" s="12" customFormat="1" ht="26.25" customHeight="1" x14ac:dyDescent="0.3">
      <c r="A133" s="5" t="s">
        <v>91</v>
      </c>
      <c r="B133" s="90" t="s">
        <v>92</v>
      </c>
      <c r="C133" s="6">
        <v>0</v>
      </c>
      <c r="D133" s="44">
        <v>0</v>
      </c>
      <c r="E133" s="44">
        <v>0</v>
      </c>
    </row>
    <row r="134" spans="1:5" s="12" customFormat="1" ht="26.25" customHeight="1" x14ac:dyDescent="0.3">
      <c r="A134" s="5" t="s">
        <v>93</v>
      </c>
      <c r="B134" s="90" t="s">
        <v>94</v>
      </c>
      <c r="C134" s="6">
        <v>1000</v>
      </c>
      <c r="D134" s="44">
        <v>1000</v>
      </c>
      <c r="E134" s="44">
        <v>1000</v>
      </c>
    </row>
    <row r="135" spans="1:5" s="12" customFormat="1" ht="26.25" customHeight="1" x14ac:dyDescent="0.3">
      <c r="A135" s="5" t="s">
        <v>95</v>
      </c>
      <c r="B135" s="90" t="s">
        <v>96</v>
      </c>
      <c r="C135" s="6"/>
      <c r="D135" s="44"/>
      <c r="E135" s="44"/>
    </row>
    <row r="136" spans="1:5" s="4" customFormat="1" ht="26.25" customHeight="1" x14ac:dyDescent="0.3">
      <c r="A136" s="10" t="s">
        <v>97</v>
      </c>
      <c r="B136" s="85" t="s">
        <v>98</v>
      </c>
      <c r="C136" s="11"/>
      <c r="D136" s="47"/>
      <c r="E136" s="47"/>
    </row>
    <row r="137" spans="1:5" ht="26.25" customHeight="1" x14ac:dyDescent="0.25">
      <c r="A137" s="5" t="s">
        <v>99</v>
      </c>
      <c r="B137" s="90" t="s">
        <v>100</v>
      </c>
      <c r="C137" s="6"/>
      <c r="D137" s="44"/>
      <c r="E137" s="44"/>
    </row>
    <row r="138" spans="1:5" ht="26.25" customHeight="1" x14ac:dyDescent="0.25">
      <c r="A138" s="5" t="s">
        <v>241</v>
      </c>
      <c r="B138" s="90" t="s">
        <v>379</v>
      </c>
      <c r="C138" s="6"/>
      <c r="D138" s="44"/>
      <c r="E138" s="44"/>
    </row>
    <row r="139" spans="1:5" s="12" customFormat="1" ht="26.25" customHeight="1" x14ac:dyDescent="0.3">
      <c r="A139" s="5" t="s">
        <v>101</v>
      </c>
      <c r="B139" s="90" t="s">
        <v>102</v>
      </c>
      <c r="C139" s="6">
        <v>500</v>
      </c>
      <c r="D139" s="44">
        <v>500</v>
      </c>
      <c r="E139" s="44">
        <v>500</v>
      </c>
    </row>
    <row r="140" spans="1:5" s="12" customFormat="1" ht="26.25" customHeight="1" x14ac:dyDescent="0.3">
      <c r="A140" s="5" t="s">
        <v>103</v>
      </c>
      <c r="B140" s="90" t="s">
        <v>104</v>
      </c>
      <c r="C140" s="6"/>
      <c r="D140" s="44">
        <v>0</v>
      </c>
      <c r="E140" s="44">
        <v>0</v>
      </c>
    </row>
    <row r="141" spans="1:5" ht="26.25" customHeight="1" x14ac:dyDescent="0.25">
      <c r="A141" s="5" t="s">
        <v>105</v>
      </c>
      <c r="B141" s="90" t="s">
        <v>106</v>
      </c>
      <c r="C141" s="6"/>
      <c r="D141" s="44"/>
      <c r="E141" s="44"/>
    </row>
    <row r="142" spans="1:5" ht="26.25" customHeight="1" x14ac:dyDescent="0.25">
      <c r="A142" s="5" t="s">
        <v>107</v>
      </c>
      <c r="B142" s="90" t="s">
        <v>224</v>
      </c>
      <c r="C142" s="6"/>
      <c r="D142" s="44"/>
      <c r="E142" s="44"/>
    </row>
    <row r="143" spans="1:5" ht="26.25" customHeight="1" x14ac:dyDescent="0.25">
      <c r="A143" s="5" t="s">
        <v>108</v>
      </c>
      <c r="B143" s="90" t="s">
        <v>109</v>
      </c>
      <c r="C143" s="6"/>
      <c r="D143" s="44"/>
      <c r="E143" s="44"/>
    </row>
    <row r="144" spans="1:5" ht="26.25" customHeight="1" x14ac:dyDescent="0.25">
      <c r="A144" s="5" t="s">
        <v>110</v>
      </c>
      <c r="B144" s="90" t="s">
        <v>111</v>
      </c>
      <c r="C144" s="6">
        <v>1000</v>
      </c>
      <c r="D144" s="44">
        <v>1000</v>
      </c>
      <c r="E144" s="44">
        <v>1000</v>
      </c>
    </row>
    <row r="145" spans="1:5" ht="26.25" customHeight="1" x14ac:dyDescent="0.25">
      <c r="A145" s="5" t="s">
        <v>112</v>
      </c>
      <c r="B145" s="90" t="s">
        <v>113</v>
      </c>
      <c r="C145" s="6"/>
      <c r="D145" s="44"/>
      <c r="E145" s="44"/>
    </row>
    <row r="146" spans="1:5" ht="26.25" customHeight="1" x14ac:dyDescent="0.25">
      <c r="A146" s="5" t="s">
        <v>114</v>
      </c>
      <c r="B146" s="90" t="s">
        <v>115</v>
      </c>
      <c r="C146" s="6"/>
      <c r="D146" s="44"/>
      <c r="E146" s="44"/>
    </row>
    <row r="147" spans="1:5" s="12" customFormat="1" ht="26.25" customHeight="1" x14ac:dyDescent="0.3">
      <c r="A147" s="5" t="s">
        <v>116</v>
      </c>
      <c r="B147" s="90" t="s">
        <v>117</v>
      </c>
      <c r="C147" s="44">
        <v>5000</v>
      </c>
      <c r="D147" s="44">
        <v>5000</v>
      </c>
      <c r="E147" s="44">
        <v>5000</v>
      </c>
    </row>
    <row r="148" spans="1:5" s="12" customFormat="1" ht="26.25" customHeight="1" x14ac:dyDescent="0.3">
      <c r="A148" s="5" t="s">
        <v>513</v>
      </c>
      <c r="B148" s="90" t="s">
        <v>514</v>
      </c>
      <c r="C148" s="6"/>
      <c r="D148" s="44"/>
      <c r="E148" s="44"/>
    </row>
    <row r="149" spans="1:5" s="12" customFormat="1" ht="26.25" customHeight="1" x14ac:dyDescent="0.3">
      <c r="A149" s="5" t="s">
        <v>118</v>
      </c>
      <c r="B149" s="90" t="s">
        <v>119</v>
      </c>
      <c r="C149" s="6">
        <v>500</v>
      </c>
      <c r="D149" s="44">
        <v>500</v>
      </c>
      <c r="E149" s="44">
        <v>500</v>
      </c>
    </row>
    <row r="150" spans="1:5" s="19" customFormat="1" ht="26.25" customHeight="1" x14ac:dyDescent="0.3">
      <c r="A150" s="34" t="s">
        <v>120</v>
      </c>
      <c r="B150" s="91" t="s">
        <v>121</v>
      </c>
      <c r="C150" s="35">
        <f>SUM(C151:C152)</f>
        <v>16000</v>
      </c>
      <c r="D150" s="51">
        <f t="shared" ref="D150:E150" si="28">SUM(D151:D152)</f>
        <v>16000</v>
      </c>
      <c r="E150" s="51">
        <f t="shared" si="28"/>
        <v>16000</v>
      </c>
    </row>
    <row r="151" spans="1:5" s="20" customFormat="1" ht="26.25" customHeight="1" x14ac:dyDescent="0.25">
      <c r="A151" s="10" t="s">
        <v>122</v>
      </c>
      <c r="B151" s="85" t="s">
        <v>123</v>
      </c>
      <c r="C151" s="11">
        <v>15000</v>
      </c>
      <c r="D151" s="47">
        <v>15000</v>
      </c>
      <c r="E151" s="47">
        <v>15000</v>
      </c>
    </row>
    <row r="152" spans="1:5" s="20" customFormat="1" ht="26.25" customHeight="1" x14ac:dyDescent="0.25">
      <c r="A152" s="10" t="s">
        <v>242</v>
      </c>
      <c r="B152" s="85" t="s">
        <v>380</v>
      </c>
      <c r="C152" s="11">
        <v>1000</v>
      </c>
      <c r="D152" s="47">
        <v>1000</v>
      </c>
      <c r="E152" s="47">
        <v>1000</v>
      </c>
    </row>
    <row r="153" spans="1:5" s="9" customFormat="1" ht="26.25" customHeight="1" x14ac:dyDescent="0.25">
      <c r="A153" s="34" t="s">
        <v>124</v>
      </c>
      <c r="B153" s="91" t="s">
        <v>125</v>
      </c>
      <c r="C153" s="35">
        <f>SUM(C154:C156)</f>
        <v>0</v>
      </c>
      <c r="D153" s="51">
        <f t="shared" ref="D153:E153" si="29">SUM(D154:D156)</f>
        <v>0</v>
      </c>
      <c r="E153" s="51">
        <f t="shared" si="29"/>
        <v>0</v>
      </c>
    </row>
    <row r="154" spans="1:5" s="41" customFormat="1" ht="26.25" customHeight="1" x14ac:dyDescent="0.25">
      <c r="A154" s="5" t="s">
        <v>515</v>
      </c>
      <c r="B154" s="90" t="s">
        <v>516</v>
      </c>
      <c r="C154" s="44"/>
      <c r="D154" s="44"/>
      <c r="E154" s="44"/>
    </row>
    <row r="155" spans="1:5" ht="26.25" customHeight="1" x14ac:dyDescent="0.25">
      <c r="A155" s="5" t="s">
        <v>126</v>
      </c>
      <c r="B155" s="90" t="s">
        <v>222</v>
      </c>
      <c r="C155" s="6"/>
      <c r="D155" s="44"/>
      <c r="E155" s="44"/>
    </row>
    <row r="156" spans="1:5" ht="26.25" customHeight="1" x14ac:dyDescent="0.25">
      <c r="A156" s="5" t="s">
        <v>127</v>
      </c>
      <c r="B156" s="90" t="s">
        <v>128</v>
      </c>
      <c r="C156" s="6">
        <v>0</v>
      </c>
      <c r="D156" s="44">
        <v>0</v>
      </c>
      <c r="E156" s="44">
        <v>0</v>
      </c>
    </row>
    <row r="157" spans="1:5" s="18" customFormat="1" ht="26.25" customHeight="1" x14ac:dyDescent="0.25">
      <c r="A157" s="30" t="s">
        <v>129</v>
      </c>
      <c r="B157" s="88" t="s">
        <v>130</v>
      </c>
      <c r="C157" s="31">
        <f>+C158</f>
        <v>3000</v>
      </c>
      <c r="D157" s="48">
        <f t="shared" ref="D157:E157" si="30">+D158</f>
        <v>3000</v>
      </c>
      <c r="E157" s="48">
        <f t="shared" si="30"/>
        <v>3000</v>
      </c>
    </row>
    <row r="158" spans="1:5" ht="26.25" customHeight="1" x14ac:dyDescent="0.25">
      <c r="A158" s="32" t="s">
        <v>131</v>
      </c>
      <c r="B158" s="91" t="s">
        <v>132</v>
      </c>
      <c r="C158" s="35">
        <f>SUM(C159)</f>
        <v>3000</v>
      </c>
      <c r="D158" s="51">
        <f t="shared" ref="D158:E158" si="31">SUM(D159)</f>
        <v>3000</v>
      </c>
      <c r="E158" s="51">
        <f t="shared" si="31"/>
        <v>3000</v>
      </c>
    </row>
    <row r="159" spans="1:5" ht="26.25" customHeight="1" x14ac:dyDescent="0.25">
      <c r="A159" s="5" t="s">
        <v>133</v>
      </c>
      <c r="B159" s="90" t="s">
        <v>134</v>
      </c>
      <c r="C159" s="6">
        <v>3000</v>
      </c>
      <c r="D159" s="44">
        <v>3000</v>
      </c>
      <c r="E159" s="44">
        <v>3000</v>
      </c>
    </row>
    <row r="160" spans="1:5" s="18" customFormat="1" ht="26.25" customHeight="1" x14ac:dyDescent="0.25">
      <c r="A160" s="30" t="s">
        <v>135</v>
      </c>
      <c r="B160" s="88" t="s">
        <v>136</v>
      </c>
      <c r="C160" s="31">
        <f>+C161</f>
        <v>0</v>
      </c>
      <c r="D160" s="48">
        <f t="shared" ref="D160:E160" si="32">+D161</f>
        <v>0</v>
      </c>
      <c r="E160" s="48">
        <f t="shared" si="32"/>
        <v>0</v>
      </c>
    </row>
    <row r="161" spans="1:5" ht="26.25" customHeight="1" x14ac:dyDescent="0.25">
      <c r="A161" s="34" t="s">
        <v>137</v>
      </c>
      <c r="B161" s="91" t="s">
        <v>138</v>
      </c>
      <c r="C161" s="35">
        <f>SUM(C162:C165)</f>
        <v>0</v>
      </c>
      <c r="D161" s="51">
        <f t="shared" ref="D161:E161" si="33">SUM(D162:D165)</f>
        <v>0</v>
      </c>
      <c r="E161" s="51">
        <f t="shared" si="33"/>
        <v>0</v>
      </c>
    </row>
    <row r="162" spans="1:5" s="12" customFormat="1" ht="26.25" customHeight="1" x14ac:dyDescent="0.3">
      <c r="A162" s="5" t="s">
        <v>139</v>
      </c>
      <c r="B162" s="90" t="s">
        <v>140</v>
      </c>
      <c r="C162" s="6"/>
      <c r="D162" s="44"/>
      <c r="E162" s="44"/>
    </row>
    <row r="163" spans="1:5" ht="26.25" customHeight="1" x14ac:dyDescent="0.25">
      <c r="A163" s="5" t="s">
        <v>141</v>
      </c>
      <c r="B163" s="90" t="s">
        <v>142</v>
      </c>
      <c r="C163" s="6"/>
      <c r="D163" s="44"/>
      <c r="E163" s="44"/>
    </row>
    <row r="164" spans="1:5" ht="26.25" customHeight="1" x14ac:dyDescent="0.25">
      <c r="A164" s="5" t="s">
        <v>143</v>
      </c>
      <c r="B164" s="90" t="s">
        <v>225</v>
      </c>
      <c r="C164" s="6"/>
      <c r="D164" s="44"/>
      <c r="E164" s="44"/>
    </row>
    <row r="165" spans="1:5" ht="26.25" customHeight="1" x14ac:dyDescent="0.25">
      <c r="A165" s="5" t="s">
        <v>249</v>
      </c>
      <c r="B165" s="90" t="s">
        <v>250</v>
      </c>
      <c r="C165" s="6"/>
      <c r="D165" s="44"/>
      <c r="E165" s="44"/>
    </row>
    <row r="166" spans="1:5" s="18" customFormat="1" ht="26.25" customHeight="1" x14ac:dyDescent="0.25">
      <c r="A166" s="30" t="s">
        <v>144</v>
      </c>
      <c r="B166" s="88" t="s">
        <v>145</v>
      </c>
      <c r="C166" s="31">
        <f>+C167</f>
        <v>31500</v>
      </c>
      <c r="D166" s="48">
        <f t="shared" ref="D166:E166" si="34">+D167</f>
        <v>31500</v>
      </c>
      <c r="E166" s="48">
        <f t="shared" si="34"/>
        <v>31500</v>
      </c>
    </row>
    <row r="167" spans="1:5" ht="26.25" customHeight="1" x14ac:dyDescent="0.25">
      <c r="A167" s="34" t="s">
        <v>146</v>
      </c>
      <c r="B167" s="91" t="s">
        <v>147</v>
      </c>
      <c r="C167" s="35">
        <f>SUM(C168:C172)</f>
        <v>31500</v>
      </c>
      <c r="D167" s="51">
        <f t="shared" ref="D167:E167" si="35">SUM(D168:D172)</f>
        <v>31500</v>
      </c>
      <c r="E167" s="51">
        <f t="shared" si="35"/>
        <v>31500</v>
      </c>
    </row>
    <row r="168" spans="1:5" ht="26.25" customHeight="1" x14ac:dyDescent="0.25">
      <c r="A168" s="5" t="s">
        <v>148</v>
      </c>
      <c r="B168" s="90" t="s">
        <v>254</v>
      </c>
      <c r="C168" s="6"/>
      <c r="D168" s="44"/>
      <c r="E168" s="44"/>
    </row>
    <row r="169" spans="1:5" ht="26.25" customHeight="1" x14ac:dyDescent="0.25">
      <c r="A169" s="5" t="s">
        <v>149</v>
      </c>
      <c r="B169" s="90" t="s">
        <v>150</v>
      </c>
      <c r="C169" s="6"/>
      <c r="D169" s="44"/>
      <c r="E169" s="44"/>
    </row>
    <row r="170" spans="1:5" ht="26.25" customHeight="1" x14ac:dyDescent="0.25">
      <c r="A170" s="5" t="s">
        <v>243</v>
      </c>
      <c r="B170" s="90" t="s">
        <v>244</v>
      </c>
      <c r="C170" s="6"/>
      <c r="D170" s="44"/>
      <c r="E170" s="44"/>
    </row>
    <row r="171" spans="1:5" s="41" customFormat="1" ht="26.25" customHeight="1" x14ac:dyDescent="0.25">
      <c r="A171" s="5" t="s">
        <v>382</v>
      </c>
      <c r="B171" s="90" t="s">
        <v>383</v>
      </c>
      <c r="C171" s="44"/>
      <c r="D171" s="44"/>
      <c r="E171" s="44"/>
    </row>
    <row r="172" spans="1:5" ht="26.25" customHeight="1" x14ac:dyDescent="0.25">
      <c r="A172" s="5" t="s">
        <v>528</v>
      </c>
      <c r="B172" s="90" t="s">
        <v>529</v>
      </c>
      <c r="C172" s="6">
        <v>31500</v>
      </c>
      <c r="D172" s="44">
        <v>31500</v>
      </c>
      <c r="E172" s="44">
        <v>31500</v>
      </c>
    </row>
    <row r="173" spans="1:5" s="18" customFormat="1" ht="26.25" customHeight="1" x14ac:dyDescent="0.25">
      <c r="A173" s="30" t="s">
        <v>151</v>
      </c>
      <c r="B173" s="88" t="s">
        <v>152</v>
      </c>
      <c r="C173" s="31">
        <f>+C174</f>
        <v>0</v>
      </c>
      <c r="D173" s="48">
        <f t="shared" ref="D173:E173" si="36">+D174</f>
        <v>0</v>
      </c>
      <c r="E173" s="48">
        <f t="shared" si="36"/>
        <v>0</v>
      </c>
    </row>
    <row r="174" spans="1:5" ht="26.25" customHeight="1" x14ac:dyDescent="0.25">
      <c r="A174" s="34" t="s">
        <v>153</v>
      </c>
      <c r="B174" s="91" t="s">
        <v>154</v>
      </c>
      <c r="C174" s="35">
        <f>SUM(C175:C175)</f>
        <v>0</v>
      </c>
      <c r="D174" s="51">
        <f t="shared" ref="D174:E174" si="37">SUM(D175:D175)</f>
        <v>0</v>
      </c>
      <c r="E174" s="51">
        <f t="shared" si="37"/>
        <v>0</v>
      </c>
    </row>
    <row r="175" spans="1:5" s="12" customFormat="1" ht="26.25" customHeight="1" x14ac:dyDescent="0.3">
      <c r="A175" s="10" t="s">
        <v>155</v>
      </c>
      <c r="B175" s="85" t="s">
        <v>156</v>
      </c>
      <c r="C175" s="11"/>
      <c r="D175" s="47"/>
      <c r="E175" s="47"/>
    </row>
    <row r="176" spans="1:5" s="21" customFormat="1" ht="26.25" customHeight="1" x14ac:dyDescent="0.3">
      <c r="A176" s="30" t="s">
        <v>462</v>
      </c>
      <c r="B176" s="88" t="s">
        <v>157</v>
      </c>
      <c r="C176" s="31">
        <f>+C177</f>
        <v>0</v>
      </c>
      <c r="D176" s="48">
        <f t="shared" ref="D176:E176" si="38">+D177</f>
        <v>0</v>
      </c>
      <c r="E176" s="48">
        <f t="shared" si="38"/>
        <v>0</v>
      </c>
    </row>
    <row r="177" spans="1:5" s="12" customFormat="1" ht="26.25" customHeight="1" x14ac:dyDescent="0.3">
      <c r="A177" s="34" t="s">
        <v>158</v>
      </c>
      <c r="B177" s="91" t="s">
        <v>159</v>
      </c>
      <c r="C177" s="35">
        <f>SUM(C178)</f>
        <v>0</v>
      </c>
      <c r="D177" s="51">
        <f t="shared" ref="D177:E177" si="39">SUM(D178)</f>
        <v>0</v>
      </c>
      <c r="E177" s="51">
        <f t="shared" si="39"/>
        <v>0</v>
      </c>
    </row>
    <row r="178" spans="1:5" s="12" customFormat="1" ht="26.25" customHeight="1" x14ac:dyDescent="0.3">
      <c r="A178" s="10" t="s">
        <v>160</v>
      </c>
      <c r="B178" s="85" t="s">
        <v>161</v>
      </c>
      <c r="C178" s="11"/>
      <c r="D178" s="47"/>
      <c r="E178" s="47"/>
    </row>
    <row r="179" spans="1:5" s="21" customFormat="1" ht="26.25" customHeight="1" x14ac:dyDescent="0.3">
      <c r="A179" s="30" t="s">
        <v>162</v>
      </c>
      <c r="B179" s="88" t="s">
        <v>163</v>
      </c>
      <c r="C179" s="31">
        <f>+C180</f>
        <v>0</v>
      </c>
      <c r="D179" s="48">
        <f>+D180</f>
        <v>0</v>
      </c>
      <c r="E179" s="48">
        <f>+E180</f>
        <v>0</v>
      </c>
    </row>
    <row r="180" spans="1:5" s="12" customFormat="1" ht="26.25" customHeight="1" x14ac:dyDescent="0.3">
      <c r="A180" s="34" t="s">
        <v>164</v>
      </c>
      <c r="B180" s="91" t="s">
        <v>165</v>
      </c>
      <c r="C180" s="35">
        <f>SUM(C181)</f>
        <v>0</v>
      </c>
      <c r="D180" s="51">
        <f t="shared" ref="D180:E180" si="40">SUM(D181)</f>
        <v>0</v>
      </c>
      <c r="E180" s="51">
        <f t="shared" si="40"/>
        <v>0</v>
      </c>
    </row>
    <row r="181" spans="1:5" ht="26.25" customHeight="1" x14ac:dyDescent="0.25">
      <c r="A181" s="5" t="s">
        <v>166</v>
      </c>
      <c r="B181" s="90" t="s">
        <v>167</v>
      </c>
      <c r="C181" s="6"/>
      <c r="D181" s="44"/>
      <c r="E181" s="44"/>
    </row>
    <row r="182" spans="1:5" ht="26.25" customHeight="1" x14ac:dyDescent="0.25">
      <c r="A182" s="30" t="s">
        <v>168</v>
      </c>
      <c r="B182" s="88" t="s">
        <v>384</v>
      </c>
      <c r="C182" s="31">
        <f>+C183+C195+C198+C201</f>
        <v>0</v>
      </c>
      <c r="D182" s="48">
        <f>+D183+D195+D198+D201</f>
        <v>0</v>
      </c>
      <c r="E182" s="48">
        <f>+E183+E195+E198+E201</f>
        <v>0</v>
      </c>
    </row>
    <row r="183" spans="1:5" ht="26.25" customHeight="1" x14ac:dyDescent="0.25">
      <c r="A183" s="34" t="s">
        <v>385</v>
      </c>
      <c r="B183" s="91" t="s">
        <v>388</v>
      </c>
      <c r="C183" s="35">
        <f>SUM(C184:C194)</f>
        <v>0</v>
      </c>
      <c r="D183" s="51">
        <f t="shared" ref="D183:E183" si="41">SUM(D184:D194)</f>
        <v>0</v>
      </c>
      <c r="E183" s="51">
        <f t="shared" si="41"/>
        <v>0</v>
      </c>
    </row>
    <row r="184" spans="1:5" ht="26.25" customHeight="1" x14ac:dyDescent="0.25">
      <c r="A184" s="5" t="s">
        <v>386</v>
      </c>
      <c r="B184" s="90" t="s">
        <v>387</v>
      </c>
      <c r="C184" s="6"/>
      <c r="D184" s="44"/>
      <c r="E184" s="44"/>
    </row>
    <row r="185" spans="1:5" ht="26.25" customHeight="1" x14ac:dyDescent="0.25">
      <c r="A185" s="5" t="s">
        <v>389</v>
      </c>
      <c r="B185" s="90" t="s">
        <v>390</v>
      </c>
      <c r="C185" s="6"/>
      <c r="D185" s="44"/>
      <c r="E185" s="44"/>
    </row>
    <row r="186" spans="1:5" ht="26.25" customHeight="1" x14ac:dyDescent="0.25">
      <c r="A186" s="5" t="s">
        <v>391</v>
      </c>
      <c r="B186" s="90" t="s">
        <v>392</v>
      </c>
      <c r="C186" s="6"/>
      <c r="D186" s="44"/>
      <c r="E186" s="44"/>
    </row>
    <row r="187" spans="1:5" ht="26.25" customHeight="1" x14ac:dyDescent="0.25">
      <c r="A187" s="5" t="s">
        <v>393</v>
      </c>
      <c r="B187" s="90" t="s">
        <v>394</v>
      </c>
      <c r="C187" s="6"/>
      <c r="D187" s="44"/>
      <c r="E187" s="44"/>
    </row>
    <row r="188" spans="1:5" ht="26.25" customHeight="1" x14ac:dyDescent="0.25">
      <c r="A188" s="5" t="s">
        <v>395</v>
      </c>
      <c r="B188" s="90" t="s">
        <v>396</v>
      </c>
      <c r="C188" s="6"/>
      <c r="D188" s="44"/>
      <c r="E188" s="44"/>
    </row>
    <row r="189" spans="1:5" ht="26.25" customHeight="1" x14ac:dyDescent="0.25">
      <c r="A189" s="5" t="s">
        <v>397</v>
      </c>
      <c r="B189" s="90" t="s">
        <v>398</v>
      </c>
      <c r="C189" s="6"/>
      <c r="D189" s="44"/>
      <c r="E189" s="44"/>
    </row>
    <row r="190" spans="1:5" ht="26.25" customHeight="1" x14ac:dyDescent="0.25">
      <c r="A190" s="5" t="s">
        <v>399</v>
      </c>
      <c r="B190" s="90" t="s">
        <v>400</v>
      </c>
      <c r="C190" s="6"/>
      <c r="D190" s="44"/>
      <c r="E190" s="44"/>
    </row>
    <row r="191" spans="1:5" ht="26.25" customHeight="1" x14ac:dyDescent="0.25">
      <c r="A191" s="5" t="s">
        <v>401</v>
      </c>
      <c r="B191" s="90" t="s">
        <v>402</v>
      </c>
      <c r="C191" s="6"/>
      <c r="D191" s="44"/>
      <c r="E191" s="44"/>
    </row>
    <row r="192" spans="1:5" ht="26.25" customHeight="1" x14ac:dyDescent="0.25">
      <c r="A192" s="5" t="s">
        <v>403</v>
      </c>
      <c r="B192" s="90" t="s">
        <v>404</v>
      </c>
      <c r="C192" s="6"/>
      <c r="D192" s="44"/>
      <c r="E192" s="44"/>
    </row>
    <row r="193" spans="1:5" ht="26.25" customHeight="1" x14ac:dyDescent="0.25">
      <c r="A193" s="5" t="s">
        <v>405</v>
      </c>
      <c r="B193" s="90" t="s">
        <v>406</v>
      </c>
      <c r="C193" s="6"/>
      <c r="D193" s="44"/>
      <c r="E193" s="44"/>
    </row>
    <row r="194" spans="1:5" ht="26.25" customHeight="1" x14ac:dyDescent="0.25">
      <c r="A194" s="5" t="s">
        <v>407</v>
      </c>
      <c r="B194" s="90" t="s">
        <v>408</v>
      </c>
      <c r="C194" s="6"/>
      <c r="D194" s="44"/>
      <c r="E194" s="44"/>
    </row>
    <row r="195" spans="1:5" ht="26.25" customHeight="1" x14ac:dyDescent="0.25">
      <c r="A195" s="34" t="s">
        <v>409</v>
      </c>
      <c r="B195" s="91" t="s">
        <v>419</v>
      </c>
      <c r="C195" s="35">
        <f>SUM(C196:C197)</f>
        <v>0</v>
      </c>
      <c r="D195" s="51">
        <f t="shared" ref="D195:E195" si="42">SUM(D196:D197)</f>
        <v>0</v>
      </c>
      <c r="E195" s="51">
        <f t="shared" si="42"/>
        <v>0</v>
      </c>
    </row>
    <row r="196" spans="1:5" ht="26.25" customHeight="1" x14ac:dyDescent="0.25">
      <c r="A196" s="5" t="s">
        <v>410</v>
      </c>
      <c r="B196" s="90" t="s">
        <v>411</v>
      </c>
      <c r="C196" s="6"/>
      <c r="D196" s="44"/>
      <c r="E196" s="44"/>
    </row>
    <row r="197" spans="1:5" ht="26.25" customHeight="1" x14ac:dyDescent="0.25">
      <c r="A197" s="5" t="s">
        <v>412</v>
      </c>
      <c r="B197" s="90" t="s">
        <v>413</v>
      </c>
      <c r="C197" s="6"/>
      <c r="D197" s="44"/>
      <c r="E197" s="44"/>
    </row>
    <row r="198" spans="1:5" ht="26.25" customHeight="1" x14ac:dyDescent="0.25">
      <c r="A198" s="34" t="s">
        <v>414</v>
      </c>
      <c r="B198" s="91" t="s">
        <v>420</v>
      </c>
      <c r="C198" s="35">
        <f>SUM(C199:C200)</f>
        <v>0</v>
      </c>
      <c r="D198" s="51">
        <f t="shared" ref="D198:E198" si="43">SUM(D199:D200)</f>
        <v>0</v>
      </c>
      <c r="E198" s="51">
        <f t="shared" si="43"/>
        <v>0</v>
      </c>
    </row>
    <row r="199" spans="1:5" ht="26.25" customHeight="1" x14ac:dyDescent="0.25">
      <c r="A199" s="5" t="s">
        <v>415</v>
      </c>
      <c r="B199" s="90" t="s">
        <v>416</v>
      </c>
      <c r="C199" s="6"/>
      <c r="D199" s="44"/>
      <c r="E199" s="44"/>
    </row>
    <row r="200" spans="1:5" ht="26.25" customHeight="1" x14ac:dyDescent="0.25">
      <c r="A200" s="5" t="s">
        <v>417</v>
      </c>
      <c r="B200" s="90" t="s">
        <v>418</v>
      </c>
      <c r="C200" s="6"/>
      <c r="D200" s="44"/>
      <c r="E200" s="44"/>
    </row>
    <row r="201" spans="1:5" ht="26.25" customHeight="1" x14ac:dyDescent="0.25">
      <c r="A201" s="34" t="s">
        <v>169</v>
      </c>
      <c r="B201" s="91" t="s">
        <v>170</v>
      </c>
      <c r="C201" s="35">
        <f>SUM(C202)</f>
        <v>0</v>
      </c>
      <c r="D201" s="51">
        <f t="shared" ref="D201:E201" si="44">SUM(D202)</f>
        <v>0</v>
      </c>
      <c r="E201" s="51">
        <f t="shared" si="44"/>
        <v>0</v>
      </c>
    </row>
    <row r="202" spans="1:5" ht="26.25" customHeight="1" x14ac:dyDescent="0.25">
      <c r="A202" s="5" t="s">
        <v>171</v>
      </c>
      <c r="B202" s="90" t="s">
        <v>226</v>
      </c>
      <c r="C202" s="6"/>
      <c r="D202" s="44"/>
      <c r="E202" s="44"/>
    </row>
    <row r="203" spans="1:5" s="15" customFormat="1" ht="26.25" customHeight="1" x14ac:dyDescent="0.25">
      <c r="A203" s="113" t="s">
        <v>172</v>
      </c>
      <c r="B203" s="113"/>
      <c r="C203" s="37">
        <f>+C89+C119+C157+C160+C166+C173+C176+C179+C182</f>
        <v>93441</v>
      </c>
      <c r="D203" s="52">
        <f>+D89+D119+D157+D160+D166+D173+D176+D179+D182</f>
        <v>93441</v>
      </c>
      <c r="E203" s="52">
        <f>+E89+E119+E157+E160+E166+E173+E176+E179+E182</f>
        <v>93441</v>
      </c>
    </row>
    <row r="204" spans="1:5" s="15" customFormat="1" ht="26.25" customHeight="1" x14ac:dyDescent="0.25">
      <c r="A204" s="22"/>
      <c r="B204" s="93"/>
      <c r="C204" s="23"/>
      <c r="D204" s="23"/>
      <c r="E204" s="23"/>
    </row>
    <row r="205" spans="1:5" s="15" customFormat="1" ht="26.25" customHeight="1" x14ac:dyDescent="0.25">
      <c r="A205" s="22"/>
      <c r="B205" s="93"/>
      <c r="C205" s="23"/>
      <c r="D205" s="23"/>
      <c r="E205" s="23"/>
    </row>
    <row r="206" spans="1:5" ht="26.25" customHeight="1" x14ac:dyDescent="0.3">
      <c r="A206" s="12"/>
      <c r="B206" s="94"/>
      <c r="C206" s="24"/>
      <c r="D206" s="24"/>
      <c r="E206" s="24"/>
    </row>
    <row r="207" spans="1:5" ht="26.25" customHeight="1" x14ac:dyDescent="0.25">
      <c r="A207" s="110" t="s">
        <v>207</v>
      </c>
      <c r="B207" s="110"/>
      <c r="C207" s="110"/>
      <c r="D207" s="110"/>
      <c r="E207" s="110"/>
    </row>
    <row r="208" spans="1:5" ht="26.25" customHeight="1" x14ac:dyDescent="0.25">
      <c r="A208" s="40"/>
      <c r="B208" s="87"/>
      <c r="C208" s="40"/>
      <c r="D208" s="40"/>
      <c r="E208" s="40"/>
    </row>
    <row r="209" spans="1:5" ht="26.25" customHeight="1" x14ac:dyDescent="0.25">
      <c r="A209" s="110" t="s">
        <v>213</v>
      </c>
      <c r="B209" s="110"/>
      <c r="C209" s="100">
        <v>2021</v>
      </c>
      <c r="D209" s="100">
        <v>2022</v>
      </c>
      <c r="E209" s="100">
        <v>2023</v>
      </c>
    </row>
    <row r="210" spans="1:5" s="18" customFormat="1" ht="26.25" customHeight="1" x14ac:dyDescent="0.25">
      <c r="A210" s="38" t="s">
        <v>173</v>
      </c>
      <c r="B210" s="95" t="s">
        <v>174</v>
      </c>
      <c r="C210" s="39">
        <f>+C211+C213+C226</f>
        <v>12000</v>
      </c>
      <c r="D210" s="53">
        <f t="shared" ref="D210:E210" si="45">+D211+D213+D226</f>
        <v>12000</v>
      </c>
      <c r="E210" s="53">
        <f t="shared" si="45"/>
        <v>12000</v>
      </c>
    </row>
    <row r="211" spans="1:5" s="4" customFormat="1" ht="26.25" customHeight="1" x14ac:dyDescent="0.3">
      <c r="A211" s="34" t="s">
        <v>175</v>
      </c>
      <c r="B211" s="91" t="s">
        <v>176</v>
      </c>
      <c r="C211" s="35">
        <f>SUM(C212:C212)</f>
        <v>0</v>
      </c>
      <c r="D211" s="51">
        <f t="shared" ref="D211:E211" si="46">SUM(D212:D212)</f>
        <v>0</v>
      </c>
      <c r="E211" s="51">
        <f t="shared" si="46"/>
        <v>0</v>
      </c>
    </row>
    <row r="212" spans="1:5" s="20" customFormat="1" ht="26.25" customHeight="1" x14ac:dyDescent="0.25">
      <c r="A212" s="5" t="s">
        <v>177</v>
      </c>
      <c r="B212" s="90" t="s">
        <v>211</v>
      </c>
      <c r="C212" s="6"/>
      <c r="D212" s="44"/>
      <c r="E212" s="44"/>
    </row>
    <row r="213" spans="1:5" s="25" customFormat="1" ht="26.25" customHeight="1" x14ac:dyDescent="0.25">
      <c r="A213" s="34" t="s">
        <v>178</v>
      </c>
      <c r="B213" s="91" t="s">
        <v>179</v>
      </c>
      <c r="C213" s="35">
        <f>SUM(C214:C225)</f>
        <v>12000</v>
      </c>
      <c r="D213" s="51">
        <f t="shared" ref="D213:E213" si="47">SUM(D214:D225)</f>
        <v>12000</v>
      </c>
      <c r="E213" s="51">
        <f t="shared" si="47"/>
        <v>12000</v>
      </c>
    </row>
    <row r="214" spans="1:5" s="20" customFormat="1" ht="26.25" customHeight="1" x14ac:dyDescent="0.25">
      <c r="A214" s="5" t="s">
        <v>180</v>
      </c>
      <c r="B214" s="90" t="s">
        <v>181</v>
      </c>
      <c r="C214" s="11"/>
      <c r="D214" s="47"/>
      <c r="E214" s="47"/>
    </row>
    <row r="215" spans="1:5" s="20" customFormat="1" ht="26.25" customHeight="1" x14ac:dyDescent="0.25">
      <c r="A215" s="5" t="s">
        <v>245</v>
      </c>
      <c r="B215" s="90" t="s">
        <v>246</v>
      </c>
      <c r="C215" s="11">
        <v>8000</v>
      </c>
      <c r="D215" s="47">
        <v>8000</v>
      </c>
      <c r="E215" s="47">
        <v>8000</v>
      </c>
    </row>
    <row r="216" spans="1:5" s="20" customFormat="1" ht="26.25" customHeight="1" x14ac:dyDescent="0.25">
      <c r="A216" s="5" t="s">
        <v>182</v>
      </c>
      <c r="B216" s="90" t="s">
        <v>183</v>
      </c>
      <c r="C216" s="6">
        <v>3000</v>
      </c>
      <c r="D216" s="44">
        <v>3000</v>
      </c>
      <c r="E216" s="44">
        <v>3000</v>
      </c>
    </row>
    <row r="217" spans="1:5" s="20" customFormat="1" ht="26.25" customHeight="1" x14ac:dyDescent="0.25">
      <c r="A217" s="5" t="s">
        <v>184</v>
      </c>
      <c r="B217" s="90" t="s">
        <v>185</v>
      </c>
      <c r="C217" s="11"/>
      <c r="D217" s="47"/>
      <c r="E217" s="47"/>
    </row>
    <row r="218" spans="1:5" s="20" customFormat="1" ht="26.25" customHeight="1" x14ac:dyDescent="0.25">
      <c r="A218" s="5" t="s">
        <v>186</v>
      </c>
      <c r="B218" s="90" t="s">
        <v>187</v>
      </c>
      <c r="C218" s="6"/>
      <c r="D218" s="44"/>
      <c r="E218" s="44"/>
    </row>
    <row r="219" spans="1:5" s="12" customFormat="1" ht="26.25" customHeight="1" x14ac:dyDescent="0.3">
      <c r="A219" s="5" t="s">
        <v>188</v>
      </c>
      <c r="B219" s="90" t="s">
        <v>189</v>
      </c>
      <c r="C219" s="6">
        <v>1000</v>
      </c>
      <c r="D219" s="44">
        <v>1000</v>
      </c>
      <c r="E219" s="44">
        <v>1000</v>
      </c>
    </row>
    <row r="220" spans="1:5" s="12" customFormat="1" ht="26.25" customHeight="1" x14ac:dyDescent="0.3">
      <c r="A220" s="5" t="s">
        <v>190</v>
      </c>
      <c r="B220" s="90" t="s">
        <v>191</v>
      </c>
      <c r="C220" s="6"/>
      <c r="D220" s="44"/>
      <c r="E220" s="44"/>
    </row>
    <row r="221" spans="1:5" s="12" customFormat="1" ht="26.25" customHeight="1" x14ac:dyDescent="0.3">
      <c r="A221" s="5" t="s">
        <v>247</v>
      </c>
      <c r="B221" s="90" t="s">
        <v>248</v>
      </c>
      <c r="C221" s="6"/>
      <c r="D221" s="44"/>
      <c r="E221" s="44"/>
    </row>
    <row r="222" spans="1:5" s="12" customFormat="1" ht="26.25" customHeight="1" x14ac:dyDescent="0.3">
      <c r="A222" s="5" t="s">
        <v>421</v>
      </c>
      <c r="B222" s="90" t="s">
        <v>422</v>
      </c>
      <c r="C222" s="6">
        <v>0</v>
      </c>
      <c r="D222" s="44"/>
      <c r="E222" s="44"/>
    </row>
    <row r="223" spans="1:5" s="20" customFormat="1" ht="26.25" customHeight="1" x14ac:dyDescent="0.25">
      <c r="A223" s="5" t="s">
        <v>192</v>
      </c>
      <c r="B223" s="90" t="s">
        <v>193</v>
      </c>
      <c r="C223" s="11"/>
      <c r="D223" s="47"/>
      <c r="E223" s="47"/>
    </row>
    <row r="224" spans="1:5" s="20" customFormat="1" ht="26.25" customHeight="1" x14ac:dyDescent="0.25">
      <c r="A224" s="5" t="s">
        <v>194</v>
      </c>
      <c r="B224" s="90" t="s">
        <v>195</v>
      </c>
      <c r="C224" s="47"/>
      <c r="D224" s="47"/>
      <c r="E224" s="47"/>
    </row>
    <row r="225" spans="1:7" s="20" customFormat="1" ht="26.25" customHeight="1" x14ac:dyDescent="0.25">
      <c r="A225" s="5" t="s">
        <v>517</v>
      </c>
      <c r="B225" s="90" t="s">
        <v>518</v>
      </c>
      <c r="C225" s="11"/>
      <c r="D225" s="47"/>
      <c r="E225" s="47"/>
    </row>
    <row r="226" spans="1:7" s="20" customFormat="1" ht="26.25" customHeight="1" x14ac:dyDescent="0.25">
      <c r="A226" s="34" t="s">
        <v>196</v>
      </c>
      <c r="B226" s="91" t="s">
        <v>197</v>
      </c>
      <c r="C226" s="35">
        <f>SUM(C227)</f>
        <v>0</v>
      </c>
      <c r="D226" s="51">
        <f t="shared" ref="D226:E226" si="48">SUM(D227)</f>
        <v>0</v>
      </c>
      <c r="E226" s="51">
        <f t="shared" si="48"/>
        <v>0</v>
      </c>
    </row>
    <row r="227" spans="1:7" s="20" customFormat="1" ht="26.25" customHeight="1" x14ac:dyDescent="0.25">
      <c r="A227" s="10" t="s">
        <v>198</v>
      </c>
      <c r="B227" s="85" t="s">
        <v>212</v>
      </c>
      <c r="C227" s="11"/>
      <c r="D227" s="47"/>
      <c r="E227" s="47"/>
    </row>
    <row r="228" spans="1:7" ht="26.25" customHeight="1" x14ac:dyDescent="0.25">
      <c r="A228" s="30" t="s">
        <v>466</v>
      </c>
      <c r="B228" s="88" t="s">
        <v>467</v>
      </c>
      <c r="C228" s="31">
        <f>+C229+C241+C244</f>
        <v>0</v>
      </c>
      <c r="D228" s="48">
        <f t="shared" ref="D228:E228" si="49">+D229+D241+D244</f>
        <v>0</v>
      </c>
      <c r="E228" s="48">
        <f t="shared" si="49"/>
        <v>0</v>
      </c>
    </row>
    <row r="229" spans="1:7" s="20" customFormat="1" ht="26.25" customHeight="1" x14ac:dyDescent="0.3">
      <c r="A229" s="34" t="s">
        <v>427</v>
      </c>
      <c r="B229" s="91" t="s">
        <v>463</v>
      </c>
      <c r="C229" s="35">
        <f>SUM(C230:C240)</f>
        <v>0</v>
      </c>
      <c r="D229" s="51">
        <f t="shared" ref="D229:E229" si="50">SUM(D230:D240)</f>
        <v>0</v>
      </c>
      <c r="E229" s="51">
        <f t="shared" si="50"/>
        <v>0</v>
      </c>
      <c r="G229" s="28"/>
    </row>
    <row r="230" spans="1:7" ht="26.25" customHeight="1" x14ac:dyDescent="0.25">
      <c r="A230" s="5" t="s">
        <v>428</v>
      </c>
      <c r="B230" s="90" t="s">
        <v>429</v>
      </c>
      <c r="C230" s="6"/>
      <c r="D230" s="44"/>
      <c r="E230" s="44"/>
    </row>
    <row r="231" spans="1:7" ht="26.25" customHeight="1" x14ac:dyDescent="0.25">
      <c r="A231" s="5" t="s">
        <v>430</v>
      </c>
      <c r="B231" s="90" t="s">
        <v>431</v>
      </c>
      <c r="C231" s="6"/>
      <c r="D231" s="44"/>
      <c r="E231" s="44"/>
    </row>
    <row r="232" spans="1:7" ht="26.25" customHeight="1" x14ac:dyDescent="0.25">
      <c r="A232" s="5" t="s">
        <v>432</v>
      </c>
      <c r="B232" s="90" t="s">
        <v>433</v>
      </c>
      <c r="C232" s="6"/>
      <c r="D232" s="44"/>
      <c r="E232" s="44"/>
    </row>
    <row r="233" spans="1:7" ht="26.25" customHeight="1" x14ac:dyDescent="0.25">
      <c r="A233" s="5" t="s">
        <v>434</v>
      </c>
      <c r="B233" s="90" t="s">
        <v>435</v>
      </c>
      <c r="C233" s="6"/>
      <c r="D233" s="44"/>
      <c r="E233" s="44"/>
    </row>
    <row r="234" spans="1:7" ht="26.25" customHeight="1" x14ac:dyDescent="0.25">
      <c r="A234" s="5" t="s">
        <v>436</v>
      </c>
      <c r="B234" s="90" t="s">
        <v>437</v>
      </c>
      <c r="C234" s="6"/>
      <c r="D234" s="44"/>
      <c r="E234" s="44"/>
    </row>
    <row r="235" spans="1:7" ht="26.25" customHeight="1" x14ac:dyDescent="0.25">
      <c r="A235" s="5" t="s">
        <v>438</v>
      </c>
      <c r="B235" s="90" t="s">
        <v>439</v>
      </c>
      <c r="C235" s="6"/>
      <c r="D235" s="44"/>
      <c r="E235" s="44"/>
    </row>
    <row r="236" spans="1:7" ht="26.25" customHeight="1" x14ac:dyDescent="0.25">
      <c r="A236" s="5" t="s">
        <v>440</v>
      </c>
      <c r="B236" s="90" t="s">
        <v>441</v>
      </c>
      <c r="C236" s="6"/>
      <c r="D236" s="44"/>
      <c r="E236" s="44"/>
    </row>
    <row r="237" spans="1:7" ht="26.25" customHeight="1" x14ac:dyDescent="0.25">
      <c r="A237" s="5" t="s">
        <v>442</v>
      </c>
      <c r="B237" s="90" t="s">
        <v>443</v>
      </c>
      <c r="C237" s="6"/>
      <c r="D237" s="44"/>
      <c r="E237" s="44"/>
    </row>
    <row r="238" spans="1:7" ht="26.25" customHeight="1" x14ac:dyDescent="0.25">
      <c r="A238" s="5" t="s">
        <v>444</v>
      </c>
      <c r="B238" s="90" t="s">
        <v>445</v>
      </c>
      <c r="C238" s="6"/>
      <c r="D238" s="44"/>
      <c r="E238" s="44"/>
    </row>
    <row r="239" spans="1:7" ht="26.25" customHeight="1" x14ac:dyDescent="0.25">
      <c r="A239" s="5" t="s">
        <v>446</v>
      </c>
      <c r="B239" s="90" t="s">
        <v>447</v>
      </c>
      <c r="C239" s="6"/>
      <c r="D239" s="44"/>
      <c r="E239" s="44"/>
    </row>
    <row r="240" spans="1:7" ht="26.25" customHeight="1" x14ac:dyDescent="0.25">
      <c r="A240" s="5" t="s">
        <v>448</v>
      </c>
      <c r="B240" s="90" t="s">
        <v>449</v>
      </c>
      <c r="C240" s="6"/>
      <c r="D240" s="44"/>
      <c r="E240" s="44"/>
    </row>
    <row r="241" spans="1:7" ht="26.25" customHeight="1" x14ac:dyDescent="0.25">
      <c r="A241" s="34" t="s">
        <v>450</v>
      </c>
      <c r="B241" s="91" t="s">
        <v>464</v>
      </c>
      <c r="C241" s="35">
        <f>SUM(C242:C243)</f>
        <v>0</v>
      </c>
      <c r="D241" s="51">
        <f t="shared" ref="D241:E241" si="51">SUM(D242:D243)</f>
        <v>0</v>
      </c>
      <c r="E241" s="51">
        <f t="shared" si="51"/>
        <v>0</v>
      </c>
    </row>
    <row r="242" spans="1:7" ht="26.25" customHeight="1" x14ac:dyDescent="0.25">
      <c r="A242" s="5" t="s">
        <v>451</v>
      </c>
      <c r="B242" s="90" t="s">
        <v>452</v>
      </c>
      <c r="C242" s="6"/>
      <c r="D242" s="44"/>
      <c r="E242" s="44"/>
    </row>
    <row r="243" spans="1:7" ht="26.25" customHeight="1" x14ac:dyDescent="0.25">
      <c r="A243" s="5" t="s">
        <v>453</v>
      </c>
      <c r="B243" s="90" t="s">
        <v>413</v>
      </c>
      <c r="C243" s="6"/>
      <c r="D243" s="44"/>
      <c r="E243" s="44"/>
    </row>
    <row r="244" spans="1:7" ht="26.25" customHeight="1" x14ac:dyDescent="0.25">
      <c r="A244" s="34" t="s">
        <v>454</v>
      </c>
      <c r="B244" s="91" t="s">
        <v>465</v>
      </c>
      <c r="C244" s="35">
        <f>SUM(C245:C246)</f>
        <v>0</v>
      </c>
      <c r="D244" s="51">
        <f t="shared" ref="D244:E244" si="52">SUM(D245:D246)</f>
        <v>0</v>
      </c>
      <c r="E244" s="51">
        <f t="shared" si="52"/>
        <v>0</v>
      </c>
    </row>
    <row r="245" spans="1:7" ht="26.25" customHeight="1" x14ac:dyDescent="0.25">
      <c r="A245" s="5" t="s">
        <v>455</v>
      </c>
      <c r="B245" s="90" t="s">
        <v>456</v>
      </c>
      <c r="C245" s="6"/>
      <c r="D245" s="44"/>
      <c r="E245" s="44"/>
    </row>
    <row r="246" spans="1:7" ht="26.25" customHeight="1" x14ac:dyDescent="0.25">
      <c r="A246" s="5" t="s">
        <v>457</v>
      </c>
      <c r="B246" s="90" t="s">
        <v>458</v>
      </c>
      <c r="C246" s="6"/>
      <c r="D246" s="44"/>
      <c r="E246" s="44"/>
    </row>
    <row r="247" spans="1:7" ht="26.25" customHeight="1" x14ac:dyDescent="0.25">
      <c r="A247" s="34" t="s">
        <v>459</v>
      </c>
      <c r="B247" s="91" t="s">
        <v>461</v>
      </c>
      <c r="C247" s="35">
        <f>SUM(C248)</f>
        <v>0</v>
      </c>
      <c r="D247" s="51">
        <f t="shared" ref="D247:E247" si="53">SUM(D248)</f>
        <v>0</v>
      </c>
      <c r="E247" s="51">
        <f t="shared" si="53"/>
        <v>0</v>
      </c>
    </row>
    <row r="248" spans="1:7" ht="26.25" customHeight="1" x14ac:dyDescent="0.25">
      <c r="A248" s="5" t="s">
        <v>460</v>
      </c>
      <c r="B248" s="90" t="s">
        <v>461</v>
      </c>
      <c r="C248" s="6"/>
      <c r="D248" s="44"/>
      <c r="E248" s="44"/>
    </row>
    <row r="249" spans="1:7" s="26" customFormat="1" ht="26.25" customHeight="1" x14ac:dyDescent="0.3">
      <c r="A249" s="30" t="s">
        <v>144</v>
      </c>
      <c r="B249" s="88" t="s">
        <v>199</v>
      </c>
      <c r="C249" s="31">
        <f>+C250</f>
        <v>0</v>
      </c>
      <c r="D249" s="48">
        <f>+D250</f>
        <v>0</v>
      </c>
      <c r="E249" s="48">
        <f>+E250</f>
        <v>0</v>
      </c>
      <c r="G249" s="27"/>
    </row>
    <row r="250" spans="1:7" s="20" customFormat="1" ht="26.25" customHeight="1" x14ac:dyDescent="0.3">
      <c r="A250" s="34" t="s">
        <v>200</v>
      </c>
      <c r="B250" s="91" t="s">
        <v>201</v>
      </c>
      <c r="C250" s="35">
        <f>SUM(C251:C253)</f>
        <v>0</v>
      </c>
      <c r="D250" s="51">
        <f t="shared" ref="D250:E250" si="54">SUM(D251:D253)</f>
        <v>0</v>
      </c>
      <c r="E250" s="51">
        <f t="shared" si="54"/>
        <v>0</v>
      </c>
      <c r="G250" s="28"/>
    </row>
    <row r="251" spans="1:7" ht="26.25" customHeight="1" x14ac:dyDescent="0.25">
      <c r="A251" s="5" t="s">
        <v>202</v>
      </c>
      <c r="B251" s="90" t="s">
        <v>203</v>
      </c>
      <c r="C251" s="6"/>
      <c r="D251" s="44"/>
      <c r="E251" s="44"/>
    </row>
    <row r="252" spans="1:7" ht="26.25" customHeight="1" x14ac:dyDescent="0.25">
      <c r="A252" s="5" t="s">
        <v>423</v>
      </c>
      <c r="B252" s="90" t="s">
        <v>424</v>
      </c>
      <c r="C252" s="6"/>
      <c r="D252" s="44"/>
      <c r="E252" s="44"/>
    </row>
    <row r="253" spans="1:7" ht="26.25" customHeight="1" x14ac:dyDescent="0.25">
      <c r="A253" s="5" t="s">
        <v>425</v>
      </c>
      <c r="B253" s="90" t="s">
        <v>426</v>
      </c>
      <c r="C253" s="6"/>
      <c r="D253" s="44"/>
      <c r="E253" s="44"/>
    </row>
    <row r="254" spans="1:7" ht="26.25" customHeight="1" x14ac:dyDescent="0.25">
      <c r="A254" s="114" t="s">
        <v>204</v>
      </c>
      <c r="B254" s="114"/>
      <c r="C254" s="33">
        <f>+C210+C249+C228</f>
        <v>12000</v>
      </c>
      <c r="D254" s="49">
        <f>+D210+D249+D22</f>
        <v>12000</v>
      </c>
      <c r="E254" s="49">
        <f>+E210+E249+E228</f>
        <v>12000</v>
      </c>
    </row>
    <row r="255" spans="1:7" ht="26.25" customHeight="1" x14ac:dyDescent="0.25">
      <c r="D255" s="42"/>
      <c r="E255" s="42"/>
    </row>
    <row r="256" spans="1:7" ht="26.25" customHeight="1" x14ac:dyDescent="0.25">
      <c r="A256" s="108" t="s">
        <v>227</v>
      </c>
      <c r="B256" s="108"/>
      <c r="C256" s="35">
        <f>+C86</f>
        <v>105441</v>
      </c>
      <c r="D256" s="51">
        <f>+D86</f>
        <v>105441</v>
      </c>
      <c r="E256" s="51">
        <f>+E86</f>
        <v>105441</v>
      </c>
    </row>
    <row r="257" spans="1:5" ht="26.25" customHeight="1" x14ac:dyDescent="0.25">
      <c r="A257" s="108" t="s">
        <v>205</v>
      </c>
      <c r="B257" s="108"/>
      <c r="C257" s="35">
        <f>+C203+C254</f>
        <v>105441</v>
      </c>
      <c r="D257" s="51">
        <f>+D203+D254</f>
        <v>105441</v>
      </c>
      <c r="E257" s="51">
        <f>+E203+E254</f>
        <v>105441</v>
      </c>
    </row>
    <row r="258" spans="1:5" ht="27" customHeight="1" x14ac:dyDescent="0.25">
      <c r="B258" s="96"/>
      <c r="C258" s="8"/>
      <c r="D258" s="45"/>
      <c r="E258" s="45"/>
    </row>
    <row r="259" spans="1:5" ht="26.25" hidden="1" customHeight="1" x14ac:dyDescent="0.25">
      <c r="A259" s="34" t="s">
        <v>219</v>
      </c>
      <c r="B259" s="91" t="s">
        <v>228</v>
      </c>
      <c r="C259" s="35">
        <v>92000000</v>
      </c>
      <c r="D259" s="51">
        <v>92000000</v>
      </c>
      <c r="E259" s="51">
        <v>92000000</v>
      </c>
    </row>
    <row r="260" spans="1:5" ht="26.25" hidden="1" customHeight="1" x14ac:dyDescent="0.25">
      <c r="A260" s="34" t="s">
        <v>218</v>
      </c>
      <c r="B260" s="91" t="s">
        <v>229</v>
      </c>
      <c r="C260" s="35">
        <v>92000000</v>
      </c>
      <c r="D260" s="51">
        <v>92000000</v>
      </c>
      <c r="E260" s="51">
        <v>92000000</v>
      </c>
    </row>
    <row r="261" spans="1:5" ht="26.25" hidden="1" customHeight="1" x14ac:dyDescent="0.25">
      <c r="D261" s="42"/>
      <c r="E261" s="42"/>
    </row>
    <row r="262" spans="1:5" ht="26.25" customHeight="1" x14ac:dyDescent="0.25">
      <c r="A262" s="108" t="s">
        <v>471</v>
      </c>
      <c r="B262" s="108"/>
      <c r="C262" s="35">
        <f>+C256-C257+C259-C260</f>
        <v>0</v>
      </c>
      <c r="D262" s="51">
        <f t="shared" ref="D262:E262" si="55">+D256-D257+D259-D260</f>
        <v>0</v>
      </c>
      <c r="E262" s="51">
        <f t="shared" si="55"/>
        <v>0</v>
      </c>
    </row>
    <row r="263" spans="1:5" ht="27" customHeight="1" x14ac:dyDescent="0.25"/>
    <row r="264" spans="1:5" s="41" customFormat="1" ht="33.75" customHeight="1" x14ac:dyDescent="0.25">
      <c r="A264" s="50" t="s">
        <v>219</v>
      </c>
      <c r="B264" s="91" t="s">
        <v>228</v>
      </c>
      <c r="C264" s="51">
        <f>+C265</f>
        <v>0</v>
      </c>
      <c r="D264" s="51">
        <f>+D265</f>
        <v>0</v>
      </c>
      <c r="E264" s="51">
        <f>+E265</f>
        <v>0</v>
      </c>
    </row>
    <row r="265" spans="1:5" s="41" customFormat="1" ht="33.75" customHeight="1" x14ac:dyDescent="0.25">
      <c r="A265" s="50" t="s">
        <v>218</v>
      </c>
      <c r="B265" s="91" t="s">
        <v>229</v>
      </c>
      <c r="C265" s="51">
        <f>+C266+C267</f>
        <v>0</v>
      </c>
      <c r="D265" s="51">
        <f>+D266+D267</f>
        <v>0</v>
      </c>
      <c r="E265" s="51">
        <f>+E266+E267</f>
        <v>0</v>
      </c>
    </row>
    <row r="266" spans="1:5" s="41" customFormat="1" ht="33.75" customHeight="1" x14ac:dyDescent="0.25">
      <c r="A266" s="10" t="s">
        <v>472</v>
      </c>
      <c r="B266" s="85" t="s">
        <v>473</v>
      </c>
      <c r="C266" s="47"/>
      <c r="D266" s="47"/>
      <c r="E266" s="47"/>
    </row>
    <row r="267" spans="1:5" s="46" customFormat="1" ht="33.75" customHeight="1" x14ac:dyDescent="0.25">
      <c r="A267" s="10" t="s">
        <v>474</v>
      </c>
      <c r="B267" s="85" t="s">
        <v>475</v>
      </c>
      <c r="C267" s="47"/>
      <c r="D267" s="47"/>
      <c r="E267" s="47"/>
    </row>
    <row r="268" spans="1:5" ht="20.25" customHeight="1" x14ac:dyDescent="0.25">
      <c r="D268" s="3" t="s">
        <v>530</v>
      </c>
    </row>
    <row r="269" spans="1:5" s="41" customFormat="1" ht="20.25" customHeight="1" x14ac:dyDescent="0.25">
      <c r="A269" s="41" t="s">
        <v>532</v>
      </c>
      <c r="B269" s="86"/>
      <c r="C269" s="42">
        <v>125569</v>
      </c>
      <c r="D269" s="43">
        <v>100455</v>
      </c>
    </row>
    <row r="270" spans="1:5" ht="20.25" customHeight="1" x14ac:dyDescent="0.25">
      <c r="A270" s="1" t="s">
        <v>533</v>
      </c>
      <c r="C270" s="2">
        <v>6233</v>
      </c>
      <c r="D270" s="3">
        <v>4986</v>
      </c>
    </row>
    <row r="271" spans="1:5" ht="20.25" customHeight="1" x14ac:dyDescent="0.25">
      <c r="A271" s="41" t="s">
        <v>468</v>
      </c>
      <c r="C271" s="42"/>
      <c r="D271" s="43"/>
      <c r="E271" s="41"/>
    </row>
    <row r="272" spans="1:5" ht="20.25" customHeight="1" x14ac:dyDescent="0.25">
      <c r="A272" s="41"/>
      <c r="C272" s="42"/>
      <c r="D272" s="43"/>
      <c r="E272" s="41"/>
    </row>
    <row r="273" spans="1:5" ht="50.25" customHeight="1" x14ac:dyDescent="0.25">
      <c r="A273" s="41"/>
      <c r="B273" s="97" t="s">
        <v>469</v>
      </c>
      <c r="C273" s="55"/>
      <c r="D273" s="107" t="s">
        <v>470</v>
      </c>
      <c r="E273" s="107"/>
    </row>
  </sheetData>
  <mergeCells count="13">
    <mergeCell ref="D273:E273"/>
    <mergeCell ref="A262:B262"/>
    <mergeCell ref="A2:E2"/>
    <mergeCell ref="A4:E4"/>
    <mergeCell ref="A6:B6"/>
    <mergeCell ref="A86:B86"/>
    <mergeCell ref="A88:B88"/>
    <mergeCell ref="A203:B203"/>
    <mergeCell ref="A207:E207"/>
    <mergeCell ref="A209:B209"/>
    <mergeCell ref="A254:B254"/>
    <mergeCell ref="A256:B256"/>
    <mergeCell ref="A257:B257"/>
  </mergeCells>
  <printOptions horizontalCentered="1"/>
  <pageMargins left="0.51181102362204722" right="0.31496062992125984" top="0.74803149606299213" bottom="0.55118110236220474" header="0.31496062992125984" footer="0.31496062992125984"/>
  <pageSetup paperSize="9" scale="57" fitToHeight="0" orientation="portrait" r:id="rId1"/>
  <headerFooter>
    <oddFooter>&amp;R&amp;"-,Grassetto"&amp;14&amp;P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view="pageBreakPreview" zoomScale="60" zoomScaleNormal="100" workbookViewId="0">
      <selection activeCell="A11" sqref="A11"/>
    </sheetView>
  </sheetViews>
  <sheetFormatPr defaultColWidth="9.140625" defaultRowHeight="20.25" customHeight="1" x14ac:dyDescent="0.25"/>
  <cols>
    <col min="1" max="1" width="21.85546875" style="41" customWidth="1"/>
    <col min="2" max="2" width="61.7109375" style="41" customWidth="1"/>
    <col min="3" max="3" width="26.140625" style="42" customWidth="1"/>
    <col min="4" max="4" width="3" style="59" customWidth="1"/>
    <col min="5" max="5" width="26.140625" style="43" customWidth="1"/>
    <col min="6" max="6" width="26.140625" style="41" customWidth="1"/>
    <col min="7" max="7" width="15.28515625" style="41" bestFit="1" customWidth="1"/>
    <col min="8" max="8" width="9.140625" style="41"/>
    <col min="9" max="9" width="17.140625" style="41" customWidth="1"/>
    <col min="10" max="16384" width="9.140625" style="41"/>
  </cols>
  <sheetData>
    <row r="1" spans="1:6" ht="72.75" customHeight="1" x14ac:dyDescent="0.25"/>
    <row r="2" spans="1:6" ht="28.5" customHeight="1" x14ac:dyDescent="0.25">
      <c r="A2" s="109" t="s">
        <v>512</v>
      </c>
      <c r="B2" s="109"/>
      <c r="C2" s="109"/>
      <c r="D2" s="109"/>
      <c r="E2" s="109"/>
      <c r="F2" s="109"/>
    </row>
    <row r="4" spans="1:6" ht="27" customHeight="1" x14ac:dyDescent="0.25">
      <c r="A4" s="110" t="s">
        <v>206</v>
      </c>
      <c r="B4" s="110"/>
      <c r="C4" s="110"/>
      <c r="D4" s="110"/>
      <c r="E4" s="110"/>
      <c r="F4" s="110"/>
    </row>
    <row r="5" spans="1:6" s="20" customFormat="1" ht="8.25" customHeight="1" x14ac:dyDescent="0.25">
      <c r="A5" s="40"/>
      <c r="B5" s="40"/>
      <c r="C5" s="40"/>
      <c r="D5" s="40"/>
      <c r="E5" s="40"/>
      <c r="F5" s="40"/>
    </row>
    <row r="6" spans="1:6" ht="29.25" customHeight="1" x14ac:dyDescent="0.25">
      <c r="A6" s="110" t="s">
        <v>213</v>
      </c>
      <c r="B6" s="110"/>
      <c r="C6" s="56">
        <v>2016</v>
      </c>
      <c r="D6" s="60"/>
      <c r="E6" s="36" t="s">
        <v>255</v>
      </c>
      <c r="F6" s="36" t="s">
        <v>476</v>
      </c>
    </row>
    <row r="7" spans="1:6" ht="29.25" customHeight="1" x14ac:dyDescent="0.25">
      <c r="A7" s="115" t="s">
        <v>510</v>
      </c>
      <c r="B7" s="116"/>
      <c r="C7" s="84"/>
      <c r="D7" s="16"/>
      <c r="E7" s="36"/>
      <c r="F7" s="36"/>
    </row>
    <row r="8" spans="1:6" ht="26.25" customHeight="1" x14ac:dyDescent="0.25">
      <c r="A8" s="61" t="s">
        <v>217</v>
      </c>
      <c r="B8" s="61" t="s">
        <v>235</v>
      </c>
      <c r="C8" s="62"/>
      <c r="D8" s="68"/>
      <c r="E8" s="62"/>
      <c r="F8" s="62"/>
    </row>
    <row r="9" spans="1:6" s="4" customFormat="1" ht="26.25" customHeight="1" x14ac:dyDescent="0.3">
      <c r="A9" s="61" t="s">
        <v>477</v>
      </c>
      <c r="B9" s="61"/>
      <c r="C9" s="62"/>
      <c r="D9" s="69"/>
      <c r="E9" s="62"/>
      <c r="F9" s="62"/>
    </row>
    <row r="10" spans="1:6" s="4" customFormat="1" ht="26.25" customHeight="1" x14ac:dyDescent="0.3">
      <c r="A10" s="70" t="s">
        <v>478</v>
      </c>
      <c r="B10" s="70"/>
      <c r="C10" s="71"/>
      <c r="D10" s="69"/>
      <c r="E10" s="71"/>
      <c r="F10" s="71"/>
    </row>
    <row r="11" spans="1:6" s="7" customFormat="1" ht="26.25" customHeight="1" x14ac:dyDescent="0.25">
      <c r="A11" s="61" t="s">
        <v>0</v>
      </c>
      <c r="B11" s="61" t="s">
        <v>1</v>
      </c>
      <c r="C11" s="62"/>
      <c r="D11" s="65"/>
      <c r="E11" s="62"/>
      <c r="F11" s="62"/>
    </row>
    <row r="12" spans="1:6" s="46" customFormat="1" ht="26.25" customHeight="1" x14ac:dyDescent="0.25">
      <c r="A12" s="61" t="s">
        <v>479</v>
      </c>
      <c r="B12" s="61"/>
      <c r="C12" s="62"/>
      <c r="D12" s="65"/>
      <c r="E12" s="62"/>
      <c r="F12" s="62"/>
    </row>
    <row r="13" spans="1:6" ht="26.25" customHeight="1" x14ac:dyDescent="0.25">
      <c r="A13" s="70" t="s">
        <v>480</v>
      </c>
      <c r="B13" s="70"/>
      <c r="C13" s="71"/>
      <c r="D13" s="72"/>
      <c r="E13" s="71"/>
      <c r="F13" s="71"/>
    </row>
    <row r="14" spans="1:6" s="7" customFormat="1" ht="26.25" customHeight="1" x14ac:dyDescent="0.25">
      <c r="A14" s="61" t="s">
        <v>8</v>
      </c>
      <c r="B14" s="61" t="s">
        <v>9</v>
      </c>
      <c r="C14" s="62"/>
      <c r="D14" s="65"/>
      <c r="E14" s="62"/>
      <c r="F14" s="62"/>
    </row>
    <row r="15" spans="1:6" s="46" customFormat="1" ht="26.25" customHeight="1" x14ac:dyDescent="0.25">
      <c r="A15" s="61" t="s">
        <v>481</v>
      </c>
      <c r="B15" s="61"/>
      <c r="C15" s="62"/>
      <c r="D15" s="65"/>
      <c r="E15" s="62"/>
      <c r="F15" s="62"/>
    </row>
    <row r="16" spans="1:6" ht="26.25" customHeight="1" x14ac:dyDescent="0.25">
      <c r="A16" s="70" t="s">
        <v>482</v>
      </c>
      <c r="B16" s="70"/>
      <c r="C16" s="71"/>
      <c r="D16" s="72"/>
      <c r="E16" s="71"/>
      <c r="F16" s="71"/>
    </row>
    <row r="17" spans="1:10" s="46" customFormat="1" ht="26.25" customHeight="1" x14ac:dyDescent="0.3">
      <c r="A17" s="61" t="s">
        <v>18</v>
      </c>
      <c r="B17" s="61" t="s">
        <v>19</v>
      </c>
      <c r="C17" s="62"/>
      <c r="D17" s="65"/>
      <c r="E17" s="62"/>
      <c r="F17" s="62"/>
      <c r="J17" s="13"/>
    </row>
    <row r="18" spans="1:10" s="46" customFormat="1" ht="26.25" customHeight="1" x14ac:dyDescent="0.3">
      <c r="A18" s="61" t="s">
        <v>483</v>
      </c>
      <c r="B18" s="61"/>
      <c r="C18" s="62"/>
      <c r="D18" s="65"/>
      <c r="E18" s="62"/>
      <c r="F18" s="62"/>
      <c r="J18" s="13"/>
    </row>
    <row r="19" spans="1:10" ht="26.25" customHeight="1" x14ac:dyDescent="0.25">
      <c r="A19" s="70" t="s">
        <v>484</v>
      </c>
      <c r="B19" s="70"/>
      <c r="C19" s="71"/>
      <c r="D19" s="72"/>
      <c r="E19" s="71"/>
      <c r="F19" s="71"/>
    </row>
    <row r="20" spans="1:10" s="7" customFormat="1" ht="26.25" customHeight="1" x14ac:dyDescent="0.25">
      <c r="A20" s="61" t="s">
        <v>25</v>
      </c>
      <c r="B20" s="61" t="s">
        <v>26</v>
      </c>
      <c r="C20" s="62"/>
      <c r="D20" s="65"/>
      <c r="E20" s="62"/>
      <c r="F20" s="62"/>
    </row>
    <row r="21" spans="1:10" ht="26.25" customHeight="1" x14ac:dyDescent="0.25">
      <c r="A21" s="61" t="s">
        <v>485</v>
      </c>
      <c r="B21" s="61"/>
      <c r="C21" s="62"/>
      <c r="D21" s="65"/>
      <c r="E21" s="62"/>
      <c r="F21" s="62"/>
    </row>
    <row r="22" spans="1:10" s="12" customFormat="1" ht="26.25" customHeight="1" x14ac:dyDescent="0.3">
      <c r="A22" s="70" t="s">
        <v>486</v>
      </c>
      <c r="B22" s="70"/>
      <c r="C22" s="71"/>
      <c r="D22" s="72"/>
      <c r="E22" s="71"/>
      <c r="F22" s="71"/>
    </row>
    <row r="23" spans="1:10" s="15" customFormat="1" ht="26.25" customHeight="1" x14ac:dyDescent="0.25">
      <c r="A23" s="113" t="s">
        <v>234</v>
      </c>
      <c r="B23" s="113"/>
      <c r="C23" s="49"/>
      <c r="D23" s="65"/>
      <c r="E23" s="49"/>
      <c r="F23" s="49"/>
      <c r="G23" s="14"/>
    </row>
    <row r="24" spans="1:10" ht="26.25" customHeight="1" x14ac:dyDescent="0.25">
      <c r="A24" s="73"/>
      <c r="B24" s="74"/>
      <c r="C24" s="75"/>
      <c r="D24" s="65"/>
      <c r="E24" s="75"/>
      <c r="F24" s="75"/>
    </row>
    <row r="25" spans="1:10" ht="26.25" customHeight="1" x14ac:dyDescent="0.25">
      <c r="A25" s="114" t="s">
        <v>31</v>
      </c>
      <c r="B25" s="114"/>
      <c r="C25" s="57">
        <v>2016</v>
      </c>
      <c r="D25" s="76"/>
      <c r="E25" s="77" t="s">
        <v>255</v>
      </c>
      <c r="F25" s="77" t="s">
        <v>476</v>
      </c>
    </row>
    <row r="26" spans="1:10" s="18" customFormat="1" ht="26.25" customHeight="1" x14ac:dyDescent="0.25">
      <c r="A26" s="61" t="s">
        <v>32</v>
      </c>
      <c r="B26" s="61" t="s">
        <v>33</v>
      </c>
      <c r="C26" s="62"/>
      <c r="D26" s="65"/>
      <c r="E26" s="62"/>
      <c r="F26" s="62"/>
    </row>
    <row r="27" spans="1:10" ht="26.25" customHeight="1" x14ac:dyDescent="0.25">
      <c r="A27" s="61" t="s">
        <v>487</v>
      </c>
      <c r="B27" s="61"/>
      <c r="C27" s="62"/>
      <c r="D27" s="65"/>
      <c r="E27" s="62"/>
      <c r="F27" s="62"/>
    </row>
    <row r="28" spans="1:10" ht="26.25" customHeight="1" x14ac:dyDescent="0.25">
      <c r="A28" s="70" t="s">
        <v>488</v>
      </c>
      <c r="B28" s="70"/>
      <c r="C28" s="71"/>
      <c r="D28" s="72"/>
      <c r="E28" s="71"/>
      <c r="F28" s="71"/>
    </row>
    <row r="29" spans="1:10" ht="26.25" customHeight="1" x14ac:dyDescent="0.25">
      <c r="A29" s="61" t="s">
        <v>64</v>
      </c>
      <c r="B29" s="61" t="s">
        <v>65</v>
      </c>
      <c r="C29" s="62"/>
      <c r="D29" s="65"/>
      <c r="E29" s="62"/>
      <c r="F29" s="62"/>
    </row>
    <row r="30" spans="1:10" s="46" customFormat="1" ht="26.25" customHeight="1" x14ac:dyDescent="0.25">
      <c r="A30" s="61" t="s">
        <v>489</v>
      </c>
      <c r="B30" s="61"/>
      <c r="C30" s="62"/>
      <c r="D30" s="65"/>
      <c r="E30" s="62"/>
      <c r="F30" s="62"/>
    </row>
    <row r="31" spans="1:10" ht="26.25" customHeight="1" x14ac:dyDescent="0.25">
      <c r="A31" s="70" t="s">
        <v>490</v>
      </c>
      <c r="B31" s="70"/>
      <c r="C31" s="71"/>
      <c r="D31" s="72"/>
      <c r="E31" s="71"/>
      <c r="F31" s="71"/>
    </row>
    <row r="32" spans="1:10" s="18" customFormat="1" ht="26.25" customHeight="1" x14ac:dyDescent="0.25">
      <c r="A32" s="61" t="s">
        <v>129</v>
      </c>
      <c r="B32" s="61" t="s">
        <v>130</v>
      </c>
      <c r="C32" s="62"/>
      <c r="D32" s="65"/>
      <c r="E32" s="62"/>
      <c r="F32" s="62"/>
    </row>
    <row r="33" spans="1:6" ht="26.25" customHeight="1" x14ac:dyDescent="0.25">
      <c r="A33" s="61" t="s">
        <v>491</v>
      </c>
      <c r="B33" s="61"/>
      <c r="C33" s="62"/>
      <c r="D33" s="65"/>
      <c r="E33" s="62"/>
      <c r="F33" s="62"/>
    </row>
    <row r="34" spans="1:6" ht="26.25" customHeight="1" x14ac:dyDescent="0.25">
      <c r="A34" s="70" t="s">
        <v>492</v>
      </c>
      <c r="B34" s="70"/>
      <c r="C34" s="71"/>
      <c r="D34" s="72"/>
      <c r="E34" s="71"/>
      <c r="F34" s="71"/>
    </row>
    <row r="35" spans="1:6" s="18" customFormat="1" ht="26.25" customHeight="1" x14ac:dyDescent="0.25">
      <c r="A35" s="61" t="s">
        <v>135</v>
      </c>
      <c r="B35" s="61" t="s">
        <v>136</v>
      </c>
      <c r="C35" s="62"/>
      <c r="D35" s="65"/>
      <c r="E35" s="62"/>
      <c r="F35" s="62"/>
    </row>
    <row r="36" spans="1:6" ht="26.25" customHeight="1" x14ac:dyDescent="0.25">
      <c r="A36" s="61" t="s">
        <v>493</v>
      </c>
      <c r="B36" s="61"/>
      <c r="C36" s="62"/>
      <c r="D36" s="65"/>
      <c r="E36" s="62"/>
      <c r="F36" s="62"/>
    </row>
    <row r="37" spans="1:6" s="12" customFormat="1" ht="26.25" customHeight="1" x14ac:dyDescent="0.3">
      <c r="A37" s="70" t="s">
        <v>494</v>
      </c>
      <c r="B37" s="70"/>
      <c r="C37" s="71"/>
      <c r="D37" s="72"/>
      <c r="E37" s="71"/>
      <c r="F37" s="71"/>
    </row>
    <row r="38" spans="1:6" s="18" customFormat="1" ht="26.25" customHeight="1" x14ac:dyDescent="0.25">
      <c r="A38" s="61" t="s">
        <v>144</v>
      </c>
      <c r="B38" s="61" t="s">
        <v>145</v>
      </c>
      <c r="C38" s="62"/>
      <c r="D38" s="65"/>
      <c r="E38" s="62"/>
      <c r="F38" s="62"/>
    </row>
    <row r="39" spans="1:6" ht="26.25" customHeight="1" x14ac:dyDescent="0.25">
      <c r="A39" s="61" t="s">
        <v>495</v>
      </c>
      <c r="B39" s="61"/>
      <c r="C39" s="62"/>
      <c r="D39" s="65"/>
      <c r="E39" s="62"/>
      <c r="F39" s="62"/>
    </row>
    <row r="40" spans="1:6" ht="26.25" customHeight="1" x14ac:dyDescent="0.25">
      <c r="A40" s="70" t="s">
        <v>496</v>
      </c>
      <c r="B40" s="70"/>
      <c r="C40" s="71"/>
      <c r="D40" s="72"/>
      <c r="E40" s="71"/>
      <c r="F40" s="71"/>
    </row>
    <row r="41" spans="1:6" s="18" customFormat="1" ht="26.25" customHeight="1" x14ac:dyDescent="0.25">
      <c r="A41" s="61" t="s">
        <v>151</v>
      </c>
      <c r="B41" s="61" t="s">
        <v>152</v>
      </c>
      <c r="C41" s="62"/>
      <c r="D41" s="65"/>
      <c r="E41" s="62"/>
      <c r="F41" s="62"/>
    </row>
    <row r="42" spans="1:6" ht="26.25" customHeight="1" x14ac:dyDescent="0.25">
      <c r="A42" s="61" t="s">
        <v>497</v>
      </c>
      <c r="B42" s="61"/>
      <c r="C42" s="62"/>
      <c r="D42" s="65"/>
      <c r="E42" s="62"/>
      <c r="F42" s="62"/>
    </row>
    <row r="43" spans="1:6" s="12" customFormat="1" ht="26.25" customHeight="1" x14ac:dyDescent="0.3">
      <c r="A43" s="70" t="s">
        <v>498</v>
      </c>
      <c r="B43" s="70"/>
      <c r="C43" s="71"/>
      <c r="D43" s="72"/>
      <c r="E43" s="71"/>
      <c r="F43" s="71"/>
    </row>
    <row r="44" spans="1:6" s="21" customFormat="1" ht="26.25" customHeight="1" x14ac:dyDescent="0.3">
      <c r="A44" s="61" t="s">
        <v>462</v>
      </c>
      <c r="B44" s="61" t="s">
        <v>157</v>
      </c>
      <c r="C44" s="62"/>
      <c r="D44" s="65"/>
      <c r="E44" s="62"/>
      <c r="F44" s="62"/>
    </row>
    <row r="45" spans="1:6" s="12" customFormat="1" ht="26.25" customHeight="1" x14ac:dyDescent="0.3">
      <c r="A45" s="61" t="s">
        <v>499</v>
      </c>
      <c r="B45" s="61"/>
      <c r="C45" s="62"/>
      <c r="D45" s="65"/>
      <c r="E45" s="62"/>
      <c r="F45" s="62"/>
    </row>
    <row r="46" spans="1:6" s="12" customFormat="1" ht="26.25" customHeight="1" x14ac:dyDescent="0.3">
      <c r="A46" s="70" t="s">
        <v>500</v>
      </c>
      <c r="B46" s="70"/>
      <c r="C46" s="71"/>
      <c r="D46" s="72"/>
      <c r="E46" s="71"/>
      <c r="F46" s="71"/>
    </row>
    <row r="47" spans="1:6" s="21" customFormat="1" ht="26.25" customHeight="1" x14ac:dyDescent="0.3">
      <c r="A47" s="61" t="s">
        <v>162</v>
      </c>
      <c r="B47" s="61" t="s">
        <v>163</v>
      </c>
      <c r="C47" s="62"/>
      <c r="D47" s="65"/>
      <c r="E47" s="62"/>
      <c r="F47" s="62"/>
    </row>
    <row r="48" spans="1:6" s="12" customFormat="1" ht="26.25" customHeight="1" x14ac:dyDescent="0.3">
      <c r="A48" s="61" t="s">
        <v>501</v>
      </c>
      <c r="B48" s="61"/>
      <c r="C48" s="62"/>
      <c r="D48" s="65"/>
      <c r="E48" s="62"/>
      <c r="F48" s="62"/>
    </row>
    <row r="49" spans="1:8" ht="26.25" customHeight="1" x14ac:dyDescent="0.25">
      <c r="A49" s="70" t="s">
        <v>502</v>
      </c>
      <c r="B49" s="70"/>
      <c r="C49" s="71"/>
      <c r="D49" s="72"/>
      <c r="E49" s="71"/>
      <c r="F49" s="71"/>
    </row>
    <row r="50" spans="1:8" ht="26.25" customHeight="1" x14ac:dyDescent="0.25">
      <c r="A50" s="61" t="s">
        <v>168</v>
      </c>
      <c r="B50" s="61" t="s">
        <v>384</v>
      </c>
      <c r="C50" s="62"/>
      <c r="D50" s="65"/>
      <c r="E50" s="62"/>
      <c r="F50" s="62"/>
    </row>
    <row r="51" spans="1:8" ht="26.25" customHeight="1" x14ac:dyDescent="0.25">
      <c r="A51" s="61" t="s">
        <v>503</v>
      </c>
      <c r="B51" s="61"/>
      <c r="C51" s="62"/>
      <c r="D51" s="65"/>
      <c r="E51" s="62"/>
      <c r="F51" s="62"/>
    </row>
    <row r="52" spans="1:8" ht="26.25" customHeight="1" x14ac:dyDescent="0.25">
      <c r="A52" s="70" t="s">
        <v>504</v>
      </c>
      <c r="B52" s="70"/>
      <c r="C52" s="71"/>
      <c r="D52" s="72"/>
      <c r="E52" s="71"/>
      <c r="F52" s="71"/>
    </row>
    <row r="53" spans="1:8" s="15" customFormat="1" ht="26.25" customHeight="1" x14ac:dyDescent="0.25">
      <c r="A53" s="113" t="s">
        <v>172</v>
      </c>
      <c r="B53" s="113"/>
      <c r="C53" s="52"/>
      <c r="D53" s="65"/>
      <c r="E53" s="52"/>
      <c r="F53" s="52"/>
    </row>
    <row r="54" spans="1:8" s="15" customFormat="1" ht="26.25" customHeight="1" x14ac:dyDescent="0.25">
      <c r="A54" s="78"/>
      <c r="B54" s="78"/>
      <c r="C54" s="65"/>
      <c r="D54" s="65"/>
      <c r="E54" s="65"/>
      <c r="F54" s="65"/>
    </row>
    <row r="55" spans="1:8" ht="26.25" customHeight="1" x14ac:dyDescent="0.25">
      <c r="A55" s="114" t="s">
        <v>207</v>
      </c>
      <c r="B55" s="114"/>
      <c r="C55" s="114"/>
      <c r="D55" s="114"/>
      <c r="E55" s="114"/>
      <c r="F55" s="114"/>
    </row>
    <row r="56" spans="1:8" ht="26.25" customHeight="1" x14ac:dyDescent="0.25">
      <c r="A56" s="79"/>
      <c r="B56" s="79"/>
      <c r="C56" s="79"/>
      <c r="D56" s="79"/>
      <c r="E56" s="79"/>
      <c r="F56" s="79"/>
    </row>
    <row r="57" spans="1:8" ht="26.25" customHeight="1" x14ac:dyDescent="0.25">
      <c r="A57" s="114" t="s">
        <v>213</v>
      </c>
      <c r="B57" s="114"/>
      <c r="C57" s="57">
        <v>2016</v>
      </c>
      <c r="D57" s="76"/>
      <c r="E57" s="77" t="s">
        <v>255</v>
      </c>
      <c r="F57" s="77" t="s">
        <v>476</v>
      </c>
    </row>
    <row r="58" spans="1:8" s="18" customFormat="1" ht="26.25" customHeight="1" x14ac:dyDescent="0.25">
      <c r="A58" s="80" t="s">
        <v>173</v>
      </c>
      <c r="B58" s="80" t="s">
        <v>174</v>
      </c>
      <c r="C58" s="81"/>
      <c r="D58" s="68"/>
      <c r="E58" s="81"/>
      <c r="F58" s="81"/>
    </row>
    <row r="59" spans="1:8" s="4" customFormat="1" ht="26.25" customHeight="1" x14ac:dyDescent="0.3">
      <c r="A59" s="61" t="s">
        <v>505</v>
      </c>
      <c r="B59" s="61"/>
      <c r="C59" s="62"/>
      <c r="D59" s="65"/>
      <c r="E59" s="62"/>
      <c r="F59" s="62"/>
    </row>
    <row r="60" spans="1:8" s="20" customFormat="1" ht="26.25" customHeight="1" x14ac:dyDescent="0.25">
      <c r="A60" s="70" t="s">
        <v>506</v>
      </c>
      <c r="B60" s="70"/>
      <c r="C60" s="71"/>
      <c r="D60" s="72"/>
      <c r="E60" s="71"/>
      <c r="F60" s="71"/>
    </row>
    <row r="61" spans="1:8" ht="26.25" customHeight="1" x14ac:dyDescent="0.25">
      <c r="A61" s="61" t="s">
        <v>466</v>
      </c>
      <c r="B61" s="61" t="s">
        <v>467</v>
      </c>
      <c r="C61" s="62"/>
      <c r="D61" s="65"/>
      <c r="E61" s="62"/>
      <c r="F61" s="62"/>
    </row>
    <row r="62" spans="1:8" s="20" customFormat="1" ht="26.25" customHeight="1" x14ac:dyDescent="0.3">
      <c r="A62" s="61" t="s">
        <v>507</v>
      </c>
      <c r="B62" s="61"/>
      <c r="C62" s="62"/>
      <c r="D62" s="65"/>
      <c r="E62" s="62"/>
      <c r="F62" s="62"/>
      <c r="H62" s="28"/>
    </row>
    <row r="63" spans="1:8" ht="26.25" customHeight="1" x14ac:dyDescent="0.25">
      <c r="A63" s="70" t="s">
        <v>508</v>
      </c>
      <c r="B63" s="70"/>
      <c r="C63" s="71"/>
      <c r="D63" s="72"/>
      <c r="E63" s="71"/>
      <c r="F63" s="71"/>
    </row>
    <row r="64" spans="1:8" s="26" customFormat="1" ht="26.25" customHeight="1" x14ac:dyDescent="0.3">
      <c r="A64" s="61" t="s">
        <v>144</v>
      </c>
      <c r="B64" s="61" t="s">
        <v>199</v>
      </c>
      <c r="C64" s="62"/>
      <c r="D64" s="65"/>
      <c r="E64" s="62"/>
      <c r="F64" s="62"/>
      <c r="H64" s="27"/>
    </row>
    <row r="65" spans="1:8" s="20" customFormat="1" ht="26.25" customHeight="1" x14ac:dyDescent="0.3">
      <c r="A65" s="61" t="s">
        <v>509</v>
      </c>
      <c r="B65" s="61"/>
      <c r="C65" s="62"/>
      <c r="D65" s="65"/>
      <c r="E65" s="62"/>
      <c r="F65" s="62"/>
      <c r="H65" s="28"/>
    </row>
    <row r="66" spans="1:8" ht="26.25" customHeight="1" x14ac:dyDescent="0.25">
      <c r="A66" s="82" t="s">
        <v>496</v>
      </c>
      <c r="B66" s="82"/>
      <c r="C66" s="83"/>
      <c r="D66" s="72"/>
      <c r="E66" s="83"/>
      <c r="F66" s="83"/>
    </row>
    <row r="67" spans="1:8" ht="26.25" customHeight="1" x14ac:dyDescent="0.25">
      <c r="A67" s="114" t="s">
        <v>204</v>
      </c>
      <c r="B67" s="114"/>
      <c r="C67" s="49"/>
      <c r="D67" s="65"/>
      <c r="E67" s="49"/>
      <c r="F67" s="49"/>
    </row>
    <row r="68" spans="1:8" ht="26.25" customHeight="1" x14ac:dyDescent="0.25">
      <c r="D68" s="64"/>
      <c r="E68" s="42"/>
      <c r="F68" s="42"/>
    </row>
    <row r="69" spans="1:8" ht="26.25" customHeight="1" x14ac:dyDescent="0.25">
      <c r="A69" s="108" t="s">
        <v>227</v>
      </c>
      <c r="B69" s="108"/>
      <c r="C69" s="51"/>
      <c r="D69" s="63"/>
      <c r="E69" s="51"/>
      <c r="F69" s="51"/>
    </row>
    <row r="70" spans="1:8" ht="26.25" customHeight="1" x14ac:dyDescent="0.25">
      <c r="A70" s="108" t="s">
        <v>205</v>
      </c>
      <c r="B70" s="108"/>
      <c r="C70" s="51"/>
      <c r="D70" s="63"/>
      <c r="E70" s="51"/>
      <c r="F70" s="51"/>
    </row>
    <row r="71" spans="1:8" ht="27" customHeight="1" x14ac:dyDescent="0.25">
      <c r="B71" s="29"/>
      <c r="C71" s="45"/>
      <c r="D71" s="63"/>
      <c r="E71" s="45"/>
      <c r="F71" s="45"/>
    </row>
    <row r="72" spans="1:8" ht="26.25" hidden="1" customHeight="1" x14ac:dyDescent="0.25">
      <c r="A72" s="50" t="s">
        <v>219</v>
      </c>
      <c r="B72" s="50" t="s">
        <v>228</v>
      </c>
      <c r="C72" s="51"/>
      <c r="D72" s="63"/>
      <c r="E72" s="51"/>
      <c r="F72" s="51"/>
    </row>
    <row r="73" spans="1:8" ht="26.25" hidden="1" customHeight="1" x14ac:dyDescent="0.25">
      <c r="A73" s="50" t="s">
        <v>218</v>
      </c>
      <c r="B73" s="50" t="s">
        <v>229</v>
      </c>
      <c r="C73" s="51"/>
      <c r="D73" s="63"/>
      <c r="E73" s="51"/>
      <c r="F73" s="51"/>
    </row>
    <row r="74" spans="1:8" ht="26.25" hidden="1" customHeight="1" x14ac:dyDescent="0.25">
      <c r="E74" s="42"/>
      <c r="F74" s="42"/>
    </row>
    <row r="75" spans="1:8" ht="26.25" customHeight="1" x14ac:dyDescent="0.25">
      <c r="A75" s="108" t="s">
        <v>471</v>
      </c>
      <c r="B75" s="108"/>
      <c r="C75" s="51"/>
      <c r="D75" s="63"/>
      <c r="E75" s="51"/>
      <c r="F75" s="51"/>
    </row>
    <row r="76" spans="1:8" ht="27" customHeight="1" x14ac:dyDescent="0.25"/>
    <row r="77" spans="1:8" ht="27" customHeight="1" x14ac:dyDescent="0.25">
      <c r="A77" s="50" t="s">
        <v>219</v>
      </c>
      <c r="B77" s="50" t="s">
        <v>228</v>
      </c>
      <c r="C77" s="51">
        <f>+C78</f>
        <v>0</v>
      </c>
      <c r="D77" s="17">
        <f>+D78</f>
        <v>0</v>
      </c>
      <c r="E77" s="51">
        <f>+E78</f>
        <v>0</v>
      </c>
      <c r="F77" s="51">
        <f>+F78</f>
        <v>0</v>
      </c>
    </row>
    <row r="78" spans="1:8" ht="27" customHeight="1" x14ac:dyDescent="0.25">
      <c r="A78" s="50" t="s">
        <v>218</v>
      </c>
      <c r="B78" s="50" t="s">
        <v>229</v>
      </c>
      <c r="C78" s="51">
        <f>+C79+C80</f>
        <v>0</v>
      </c>
      <c r="D78" s="17">
        <f>+D79+D80</f>
        <v>0</v>
      </c>
      <c r="E78" s="51">
        <f>+E79+E80</f>
        <v>0</v>
      </c>
      <c r="F78" s="51">
        <f>+F79+F80</f>
        <v>0</v>
      </c>
    </row>
    <row r="79" spans="1:8" ht="27" customHeight="1" x14ac:dyDescent="0.25">
      <c r="A79" s="10" t="s">
        <v>472</v>
      </c>
      <c r="B79" s="58" t="s">
        <v>473</v>
      </c>
      <c r="C79" s="47"/>
      <c r="D79" s="66"/>
      <c r="E79" s="47"/>
      <c r="F79" s="47"/>
    </row>
    <row r="80" spans="1:8" s="46" customFormat="1" ht="27" customHeight="1" x14ac:dyDescent="0.25">
      <c r="A80" s="10" t="s">
        <v>474</v>
      </c>
      <c r="B80" s="58" t="s">
        <v>475</v>
      </c>
      <c r="C80" s="47"/>
      <c r="D80" s="66"/>
      <c r="E80" s="47"/>
      <c r="F80" s="47"/>
    </row>
    <row r="82" spans="2:6" ht="57.75" customHeight="1" x14ac:dyDescent="0.25">
      <c r="B82" s="54" t="s">
        <v>469</v>
      </c>
      <c r="C82" s="55"/>
      <c r="D82" s="67"/>
      <c r="E82" s="107" t="s">
        <v>470</v>
      </c>
      <c r="F82" s="107"/>
    </row>
  </sheetData>
  <mergeCells count="14">
    <mergeCell ref="E82:F82"/>
    <mergeCell ref="A55:F55"/>
    <mergeCell ref="A57:B57"/>
    <mergeCell ref="A67:B67"/>
    <mergeCell ref="A69:B69"/>
    <mergeCell ref="A70:B70"/>
    <mergeCell ref="A75:B75"/>
    <mergeCell ref="A53:B53"/>
    <mergeCell ref="A2:F2"/>
    <mergeCell ref="A4:F4"/>
    <mergeCell ref="A6:B6"/>
    <mergeCell ref="A23:B23"/>
    <mergeCell ref="A25:B25"/>
    <mergeCell ref="A7:B7"/>
  </mergeCells>
  <pageMargins left="0.7" right="0.7" top="0.75" bottom="0.75" header="0.3" footer="0.3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COPERTINA BUDGET (2)</vt:lpstr>
      <vt:lpstr>COPERTINA BUDGET</vt:lpstr>
      <vt:lpstr>Budget Dipartimento e Centro</vt:lpstr>
      <vt:lpstr>SCHEMA B</vt:lpstr>
      <vt:lpstr>'Budget Dipartimento e Centro'!Area_stampa</vt:lpstr>
      <vt:lpstr>'COPERTINA BUDGET'!Area_stampa</vt:lpstr>
      <vt:lpstr>'COPERTINA BUDGET (2)'!Area_stampa</vt:lpstr>
      <vt:lpstr>'Budget Dipartimento e Centro'!Titoli_stampa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2020-10-20T09:30:35Z</dcterms:modified>
</cp:coreProperties>
</file>